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bout" sheetId="1" r:id="rId4"/>
    <sheet state="visible" name="Algeria" sheetId="2" r:id="rId5"/>
    <sheet state="visible" name="Egypt" sheetId="3" r:id="rId6"/>
    <sheet state="visible" name="Ghana" sheetId="4" r:id="rId7"/>
    <sheet state="visible" name="Libya" sheetId="5" r:id="rId8"/>
    <sheet state="visible" name="Morocco" sheetId="6" r:id="rId9"/>
    <sheet state="visible" name="Nigeria" sheetId="7" r:id="rId10"/>
    <sheet state="visible" name="South Africa" sheetId="8" r:id="rId11"/>
    <sheet state="visible" name="Sudan" sheetId="9" r:id="rId12"/>
    <sheet state="visible" name="China" sheetId="10" r:id="rId13"/>
    <sheet state="visible" name="India" sheetId="11" r:id="rId14"/>
    <sheet state="visible" name="Indonesia" sheetId="12" r:id="rId15"/>
    <sheet state="visible" name="Iran" sheetId="13" r:id="rId16"/>
    <sheet state="visible" name="Japan" sheetId="14" r:id="rId17"/>
    <sheet state="visible" name="Saudi Arabia" sheetId="15" r:id="rId18"/>
    <sheet state="visible" name="France" sheetId="16" r:id="rId19"/>
    <sheet state="visible" name="Germany" sheetId="17" r:id="rId20"/>
    <sheet state="visible" name="Italy" sheetId="18" r:id="rId21"/>
    <sheet state="visible" name="Russia" sheetId="19" r:id="rId22"/>
    <sheet state="visible" name="United Kingdom" sheetId="20" r:id="rId23"/>
    <sheet state="visible" name="Argentina" sheetId="21" r:id="rId24"/>
    <sheet state="visible" name="Brazil" sheetId="22" r:id="rId25"/>
    <sheet state="visible" name="Chile" sheetId="23" r:id="rId26"/>
    <sheet state="visible" name="Colombia" sheetId="24" r:id="rId27"/>
    <sheet state="visible" name="Mexico" sheetId="25" r:id="rId28"/>
    <sheet state="visible" name="Peru" sheetId="26" r:id="rId29"/>
    <sheet state="visible" name="Venezuela" sheetId="27" r:id="rId30"/>
    <sheet state="visible" name="Canada" sheetId="28" r:id="rId31"/>
    <sheet state="visible" name="United States" sheetId="29" r:id="rId32"/>
    <sheet state="visible" name="Australia" sheetId="30" r:id="rId33"/>
    <sheet state="visible" name="New Zealand" sheetId="31" r:id="rId34"/>
  </sheets>
  <definedNames/>
  <calcPr/>
</workbook>
</file>

<file path=xl/sharedStrings.xml><?xml version="1.0" encoding="utf-8"?>
<sst xmlns="http://schemas.openxmlformats.org/spreadsheetml/2006/main" count="10364" uniqueCount="1216">
  <si>
    <r>
      <rPr>
        <rFont val="Arial"/>
        <b/>
        <color rgb="FF3D85C6"/>
        <sz val="17.0"/>
      </rPr>
      <t>SLOCAT Transport, Climate and Sustainability Global Status Report - 3rd edition</t>
    </r>
    <r>
      <rPr>
        <rFont val="Arial"/>
        <b/>
        <color theme="1"/>
        <sz val="17.0"/>
      </rPr>
      <t xml:space="preserve">
</t>
    </r>
    <r>
      <rPr>
        <rFont val="Arial"/>
        <b/>
        <color theme="6"/>
        <sz val="17.0"/>
      </rPr>
      <t>Country Fact Sheets</t>
    </r>
  </si>
  <si>
    <t>Released in August 2023</t>
  </si>
  <si>
    <t>Disclaimer</t>
  </si>
  <si>
    <t>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tcc-gsr.com.</t>
  </si>
  <si>
    <t>Acronyms</t>
  </si>
  <si>
    <t>GDP</t>
  </si>
  <si>
    <t>Gross-domestic product</t>
  </si>
  <si>
    <t>HDV</t>
  </si>
  <si>
    <t>Heavy-duty vehicle</t>
  </si>
  <si>
    <t>ICE</t>
  </si>
  <si>
    <t>Internal combustion engine</t>
  </si>
  <si>
    <t>LDV</t>
  </si>
  <si>
    <t>Light-duty vehicle</t>
  </si>
  <si>
    <t>LRT</t>
  </si>
  <si>
    <t>Light-rail transit</t>
  </si>
  <si>
    <t>NDC</t>
  </si>
  <si>
    <t>Nationally determined contribution</t>
  </si>
  <si>
    <t>TEU</t>
  </si>
  <si>
    <t>Twenty-foot Equivalent Unit</t>
  </si>
  <si>
    <t>UNEP</t>
  </si>
  <si>
    <t>United Nations Environment Programme</t>
  </si>
  <si>
    <t>UNFCCC</t>
  </si>
  <si>
    <t>United Nations Framework Convention on Climate Change</t>
  </si>
  <si>
    <t>VNR</t>
  </si>
  <si>
    <t>Voluntary national review of the Sustainable Developiment Goals</t>
  </si>
  <si>
    <t>WLTP</t>
  </si>
  <si>
    <t>Worldwide harmonised light vehicles test procedure</t>
  </si>
  <si>
    <t>Glossary</t>
  </si>
  <si>
    <t>Reference</t>
  </si>
  <si>
    <t>IPCC pathways</t>
  </si>
  <si>
    <t>The future transport emission projections are based on the IPCC Sixth Assessment Report Working Group III: Mitigation of Climate Change.</t>
  </si>
  <si>
    <t>https://www.ipcc.ch/report/ar6/wg3/</t>
  </si>
  <si>
    <t>Total road vehicles in use</t>
  </si>
  <si>
    <t>The vehicles in use reflects ownership rates for all registered road vehicles and calculated through population data provided by United Nations. It is shown in vehicles per 1,000 people.</t>
  </si>
  <si>
    <t>https://www.oica.net/wp-content/uploads//DEFINITIONS-VEHICLE-IN-USE1.pdf</t>
  </si>
  <si>
    <t>Light-duty vehicles (LDVs)</t>
  </si>
  <si>
    <t>Light-duty vehicles cover passenger cars and vans. It differs from the passenger cars above due to a different underlying data-set and different methodology.</t>
  </si>
  <si>
    <t>https://www.globalfueleconomy.org/toolkit/vehicle-types</t>
  </si>
  <si>
    <t>Heavy-duty vehicles (HDVs)</t>
  </si>
  <si>
    <t>Heavy-duty vehicles include trucks, lorries, and buses. It differs from the commercial vehicles above due to a different underlying data-set and different methodology.</t>
  </si>
  <si>
    <t>COVID-19 impacts on transport</t>
  </si>
  <si>
    <t>The data here is limited to the navigation requests or map search queries of users on the respective platforms. The baseline differs for every source.</t>
  </si>
  <si>
    <t>Notice:</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</si>
  <si>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</si>
  <si>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</si>
  <si>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Algeria</t>
  </si>
  <si>
    <t>Income group:</t>
  </si>
  <si>
    <t>Middle-income</t>
  </si>
  <si>
    <t>Source:</t>
  </si>
  <si>
    <t>World Bank (2023), World Bank Country and Lending Groups, https://datahelpdesk.worldbank.org/knowledgebase/articles/906519-world-bank-country-and-lending-groups</t>
  </si>
  <si>
    <t>HDI (2021):</t>
  </si>
  <si>
    <t>UNDP (2022), Human Development Data Center, http://hdr.undp.org/en/data#</t>
  </si>
  <si>
    <t>Total</t>
  </si>
  <si>
    <t>Growth (2015 to 2022)</t>
  </si>
  <si>
    <t>Population size (2022):</t>
  </si>
  <si>
    <t>UN Stats (2022), World Population Prospects 2022, https://esa.un.org/unpd/wpp/Download/Standard/Population/</t>
  </si>
  <si>
    <t>Urban population share (2022):</t>
  </si>
  <si>
    <t>UN Stats (2018), World Urbanization Prospects 2018, https://population.un.org/wup/</t>
  </si>
  <si>
    <t>Growth (2015 to 2021)</t>
  </si>
  <si>
    <t>GDP per capita (2021):</t>
  </si>
  <si>
    <t>World Bank (2023), GDP (constant 2015 US$), http://data.worldbank.org/indicator/NY.GDP.MKTP.KD</t>
  </si>
  <si>
    <t>Description</t>
  </si>
  <si>
    <t>Algeria recorded an 8.9% decrease in transport CO2 emissions between 2015 and 2021 due to the impacts of the COVID-19 pandemic in 2020 and 2021. However, transport is the largest CO2 producing sector in the country as of 2021. The country's per capita CO2 emissions in 2021 were 0.92, a reduction from 1.12 in 2019, but still significantly higher than the regional average for Africa of 0.25 ton CO2. 
National efforts to reduce transport emissions focus on the expanstion of urban and intercity rail, rail electrification and service improvements. Algeria however lacks policies to improve walking and cycling and vehicle electrification is still missing despite a good environment to regulate used vehicles.</t>
  </si>
  <si>
    <t>Mobility Demand Trends</t>
  </si>
  <si>
    <t>Passenger travel activity:</t>
  </si>
  <si>
    <t>million passenger-km in 2020</t>
  </si>
  <si>
    <t>CCG and SLOCAT (2023), Energy &amp; Transport Starter Data Kits, https://climatecompatiblegrowth.com/starter-kits/ (accessed 25 April 2023)</t>
  </si>
  <si>
    <t>Growth:</t>
  </si>
  <si>
    <t>from 2015 to 2020</t>
  </si>
  <si>
    <t>Freight transport activity:</t>
  </si>
  <si>
    <t>million ton-km in 2016</t>
  </si>
  <si>
    <t>from 2015 to 2016</t>
  </si>
  <si>
    <t>Modal share for passenger travel:</t>
  </si>
  <si>
    <t>2020 values</t>
  </si>
  <si>
    <t>2015  values</t>
  </si>
  <si>
    <t>Railways</t>
  </si>
  <si>
    <t>Modal share for freight transport:</t>
  </si>
  <si>
    <t>2016 values</t>
  </si>
  <si>
    <t>2015 values</t>
  </si>
  <si>
    <t>Roads</t>
  </si>
  <si>
    <t>Energy consumption (2020)</t>
  </si>
  <si>
    <t>million tonnes of oil equivalent</t>
  </si>
  <si>
    <t>IEA (2023), World Energy Balances, https://www.iea.org/subscribe-to-data-services/world-energy-balances-and-statistics</t>
  </si>
  <si>
    <t>Oil products</t>
  </si>
  <si>
    <t>Natural gas</t>
  </si>
  <si>
    <t>Electricity</t>
  </si>
  <si>
    <t>Fuel consumption growth (2015 to 2020)</t>
  </si>
  <si>
    <t>Average light duty fuel economy consumption (2019)</t>
  </si>
  <si>
    <t>Not available</t>
  </si>
  <si>
    <t>GFEI (2021), Vehicle fuel economy in major markets 2005-2019, https://www.globalfueleconomy.org/media/792005/wp22-vehicle-fuel-economy-in-major-markets.pdf</t>
  </si>
  <si>
    <t>Transport Emission Trends</t>
  </si>
  <si>
    <t>Transport CO2 emissions (2021)</t>
  </si>
  <si>
    <t>Crippa, M. et al (2022), CO2 emissions of all world countries - 2022 Report, doi:10.2760/730164, https://edgar.jrc.ec.europa.eu/report_2022</t>
  </si>
  <si>
    <t>Transport CO2 2015 to 2021:</t>
  </si>
  <si>
    <t>Per capita transport CO2 emissions (2021)</t>
  </si>
  <si>
    <t>Transport is...</t>
  </si>
  <si>
    <t>... largest CO2 producing sector in the country</t>
  </si>
  <si>
    <t>24% of national economy-wide emissions come from transport</t>
  </si>
  <si>
    <t>Per capita emission comparison:</t>
  </si>
  <si>
    <t>Global average of per capita transport CO2 (2021)</t>
  </si>
  <si>
    <t>Regional average of per capita transport CO2 (2021)</t>
  </si>
  <si>
    <t>Income average of per capita transport CO2 (2021)</t>
  </si>
  <si>
    <t>Transport Decarbonisation Pathways</t>
  </si>
  <si>
    <t>Required regional transport decarbonisation pathways</t>
  </si>
  <si>
    <t>Historic emissions</t>
  </si>
  <si>
    <t>IPCC pathways for Africa</t>
  </si>
  <si>
    <t>1.5 Degree with low overshoot</t>
  </si>
  <si>
    <t>Jaramillo, P. et al. (2022), Transport, In IPCC, 2022: Climate Change 2022: Mitigation of Climate Change. Contribution of Working Group III to the Sixth Assessment Report of the Intergovernmental Panel on Climate Change, doi: 10.1017/9781009157926.012</t>
  </si>
  <si>
    <t>1.5 Degree with high overshoot</t>
  </si>
  <si>
    <t>2. Degree</t>
  </si>
  <si>
    <t>Transport strategy identifies climate change</t>
  </si>
  <si>
    <t>No</t>
  </si>
  <si>
    <t>Oxford Business Group (n.d.), Algeria focuses on transport infrastructure and housing, https://oxfordbusinessgroup.com/overview/peak-performance-development-key-projects-supports-modernisation</t>
  </si>
  <si>
    <t>Long-term strategy submitted to UNFCCC</t>
  </si>
  <si>
    <t>UNFCC (2023), Long-term strategies portal, https://unfccc.int/process/the-paris-agreement/long-term-strategies</t>
  </si>
  <si>
    <t>NDC submitted:</t>
  </si>
  <si>
    <t>Only 1st NDC in 2016</t>
  </si>
  <si>
    <t>GIZ and SLOCAT (2023), Tracker of Climate Strategies for Transport, https://changing-transport.org/tracker/</t>
  </si>
  <si>
    <t>NDC highlights transport for GHG mitigation</t>
  </si>
  <si>
    <t>Yes</t>
  </si>
  <si>
    <t>Transport mitigation targets in NDC</t>
  </si>
  <si>
    <t>Other non-emission related transport targets in NDC</t>
  </si>
  <si>
    <t>VNR highlights transport</t>
  </si>
  <si>
    <t>2019 VNR with transport linkages to SDG 1, SDG 7, SDG 11 and SDG 13.</t>
  </si>
  <si>
    <t>SLOCAT (2023), Transport and Voluntary National Reviews of SDGs Implementation, https://slocat.net/vnr/</t>
  </si>
  <si>
    <t>Transport actions in VNRs</t>
  </si>
  <si>
    <t>Infrastructure development</t>
  </si>
  <si>
    <t>CNG</t>
  </si>
  <si>
    <t>Efficiency improvements</t>
  </si>
  <si>
    <t>Public transport and cycling promotion</t>
  </si>
  <si>
    <t>Transport actions in NDC</t>
  </si>
  <si>
    <t>Mitigation:</t>
  </si>
  <si>
    <t>LPG/CNG/LNG</t>
  </si>
  <si>
    <t>Adaptation:</t>
  </si>
  <si>
    <t>Transport laws, regulations and programmes</t>
  </si>
  <si>
    <t xml:space="preserve"> --------------------------- Page 2 ---------------------------</t>
  </si>
  <si>
    <t>Integrated Transport Planning</t>
  </si>
  <si>
    <t>National urban mobility framework (2022)</t>
  </si>
  <si>
    <t>Sustainable urban mobility plans (2022)</t>
  </si>
  <si>
    <t>Number of sustainable urban mobility plans (2022)</t>
  </si>
  <si>
    <t>None</t>
  </si>
  <si>
    <t>Low emission zones (2022)</t>
  </si>
  <si>
    <t>Walking</t>
  </si>
  <si>
    <t>National walking strategies (2022)</t>
  </si>
  <si>
    <t>Target:</t>
  </si>
  <si>
    <t>Cycling</t>
  </si>
  <si>
    <t>National cycling strategies (2022)</t>
  </si>
  <si>
    <t>Cycling infrastructure in capital (2022)</t>
  </si>
  <si>
    <t>Shared Mobility, Public Transport and Paratransit</t>
  </si>
  <si>
    <t>Bus rapid transit (2022)</t>
  </si>
  <si>
    <t>BRT+ Centre of Excellence and EMBARQ (2023), Global BRTData, Version 3.65 April 17, 2023, http://www.brtdata.org</t>
  </si>
  <si>
    <t>Bus rapid transit daily passenger volume (2022)</t>
  </si>
  <si>
    <t>Urban rail (LRT, metro, tram) (2022)</t>
  </si>
  <si>
    <t>116km in 7 cities</t>
  </si>
  <si>
    <t>SLOCAT (2023), TraKB vers. 0.4, https://slocat.net/our-work/knowledge-and-research/trakb/</t>
  </si>
  <si>
    <t>Rapid Transit to Resident Ratio (2021)</t>
  </si>
  <si>
    <t>ITDP (2022), Rapid Transit Database, Version 4.00, Last modified: 2022/01/01, https://docs.google.com/spreadsheets/d/1uMuNG9rTGO52Vuuq6skyqmkH9U5yv1iSJDJYjH64MJM/</t>
  </si>
  <si>
    <t>Intercity Rail</t>
  </si>
  <si>
    <t>Rail network (2021)</t>
  </si>
  <si>
    <t>km</t>
  </si>
  <si>
    <t>World Bank (2023), Rail lines (total route-km), https://data.worldbank.org/indicator/IS.RRS.TOTL.KM</t>
  </si>
  <si>
    <t>Rail travel activity (2019)</t>
  </si>
  <si>
    <t>million-passenger-km</t>
  </si>
  <si>
    <t>World Bank (2023), Railways, passengers carried (million passenger-km), https://data.worldbank.org/indicator/IS.RRS.PASG.KM</t>
  </si>
  <si>
    <t>Rail freight activity (2019)</t>
  </si>
  <si>
    <t>million ton-km</t>
  </si>
  <si>
    <t>World Bank (2023), Railways, goods transported (million ton-km), https://data.worldbank.org/indicator/IS.RRS.GOOD.MT.K6</t>
  </si>
  <si>
    <t>High-speed rail (2021)</t>
  </si>
  <si>
    <t>UIC (2023), Railisa, https://uic-stats.uic.org/</t>
  </si>
  <si>
    <t>High-speed rail travel activity (2021)</t>
  </si>
  <si>
    <t>National plans for passenger and freight rail expansion (2022)</t>
  </si>
  <si>
    <t xml:space="preserve">Yes </t>
  </si>
  <si>
    <t>Algeria, 2010, Seconde communication nationale d'Algerie sur les changements climatiques a la CCNUCC, https://unfccc.int/sites/default/files/resource/Algeria_Second%20Natcom.pdf</t>
  </si>
  <si>
    <t>To develop high-speed rail and electrify railways</t>
  </si>
  <si>
    <t>Double passenger volume by 2025</t>
  </si>
  <si>
    <t>Road Transport</t>
  </si>
  <si>
    <t>Total road vehicles in use per 1,000 people (2020)</t>
  </si>
  <si>
    <t>OICA (2023), Vehicles in use, https://www.oica.net/category/vehicles-in-use/</t>
  </si>
  <si>
    <t>Average annual growth rate (from 2015 to 2020)</t>
  </si>
  <si>
    <t>Aviation</t>
  </si>
  <si>
    <t>Air passengers caried (2020):</t>
  </si>
  <si>
    <t>million people</t>
  </si>
  <si>
    <t>World Bank (2023), Air passengers carried, https://data.worldbank.org/indicator/IS.AIR.PSGR</t>
  </si>
  <si>
    <t>Air freight activity (2020):</t>
  </si>
  <si>
    <t>World Bank (2023), Air transport, freight (million ton-km), https://data.worldbank.org/indicator/IS.AIR.GOOD.MT.K1</t>
  </si>
  <si>
    <t>Carbon-accredited airports (2022):</t>
  </si>
  <si>
    <t>Airport Carbon Accreditation (2022), Annual Report 2021-2022, https://www.airportcarbonaccreditation.org/aca-media/annual-reports.html</t>
  </si>
  <si>
    <t>of which carbon neutral:</t>
  </si>
  <si>
    <t xml:space="preserve">Shipping </t>
  </si>
  <si>
    <t>Liner shipping connectivity index (2021):</t>
  </si>
  <si>
    <t>UNCTAD (2023), Liner shipping connectivity index (China in 2006 = 100), https://unctadstat.unctad.org/wds/TableViewer/tableView.aspx?ReportId=92</t>
  </si>
  <si>
    <t>Container port traffic (2020):</t>
  </si>
  <si>
    <t>UNCTAD (2023), Container port throughput, annual, https://unctadstat.unctad.org/wds/TableViewer/tableView.aspx?ReportId=13321</t>
  </si>
  <si>
    <t>Transport Energy Sources</t>
  </si>
  <si>
    <t>Biofuel blend mandate (2022)</t>
  </si>
  <si>
    <t>REN21 (2023), Renewables 2023 Global Status Report, https://www.ren21.net/gsr-2023/</t>
  </si>
  <si>
    <t>Renewable energy (biofuels and electricity) share in transport (2020)</t>
  </si>
  <si>
    <t>Targeted % of renewable energy:</t>
  </si>
  <si>
    <t>Vehicle Technologies</t>
  </si>
  <si>
    <t>Emission standards for LDVs (2020)</t>
  </si>
  <si>
    <t>Euro 6</t>
  </si>
  <si>
    <t>UNEP (2020), Used Vehicles and the Environment, A Global Overview of Used Light Duty Vehicle: Flow, Scale and Regulation, https://www.unep.org/explore-topics/transport/what-we-do/regulating-used-vehicles</t>
  </si>
  <si>
    <t>CO2 emissions performance for passenger cars (2018)</t>
  </si>
  <si>
    <t>ICCT (2023), Passenger vehicle greenhouse gas emissions and fuel consumption, https://theicct.org/pv-fuel-economy/</t>
  </si>
  <si>
    <t>Targeted CO2 emissions performance:</t>
  </si>
  <si>
    <t>Regulatory environment ranking on used vehicles by UNEP (2021):</t>
  </si>
  <si>
    <t>Very good</t>
  </si>
  <si>
    <t>UNEP (2021), Used Vehicles and the Environment, A Global Overview of Used Light Duty Vehicle: Flow, Scale and Regulation, Update and Progress 2021, http://airqualityandmobility.org/usedvehicles/usedvehicles_updatereport2021.pdf</t>
  </si>
  <si>
    <t>Electric vehicles (2022)</t>
  </si>
  <si>
    <t>N/A</t>
  </si>
  <si>
    <t>IEA (2023), Global EV Data Explorer, https://www.iea.org/data-and-statistics/data-tools/global-ev-data-explorer</t>
  </si>
  <si>
    <t>Share of electric vehicles in car sales (2022)</t>
  </si>
  <si>
    <t>ICE phase-out targets:</t>
  </si>
  <si>
    <t>ICCT (2023), Internal combustion engine phase-outs, https://theicct.org/ice-phase-outs/</t>
  </si>
  <si>
    <t>COVID-19</t>
  </si>
  <si>
    <t>Strongest impact of COVID-19 on...</t>
  </si>
  <si>
    <t>When?</t>
  </si>
  <si>
    <t>... trips to public transport</t>
  </si>
  <si>
    <t>Google (2022), Community Mobility Reports, https://www.google.com/covid19/mobility/</t>
  </si>
  <si>
    <t>... navigation request for walking</t>
  </si>
  <si>
    <t>Apple (2022), COVID-19 Mobility Trends Reports, https://covid19.apple.com/mobility</t>
  </si>
  <si>
    <t>... navigation request for driving</t>
  </si>
  <si>
    <t>... driven kilometers</t>
  </si>
  <si>
    <t>Waze (2022), Waze COVID-19 local driving trends, https://www.waze.com/covid19</t>
  </si>
  <si>
    <t>Traditional transport infrastructure investment:</t>
  </si>
  <si>
    <t>O’Callaghan, B. et al. (2022), Global Recovery Observatory. Oxford University Economic Recovery Project, https://recovery.smithschool.ox.ac.uk/tracking/</t>
  </si>
  <si>
    <t>Clean transport infrastructure investment:</t>
  </si>
  <si>
    <t>Examples: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</si>
  <si>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</si>
  <si>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</si>
  <si>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Egypt</t>
  </si>
  <si>
    <t xml:space="preserve">Egypt has seen several years of transport CO2 emission reductions since 2016. Transport CO2 emissions reduced by 9% between 2015 and 2021. Transport was the third largest contributor of CO2 emissions in the country in 2021. The per capita transport CO2 emissions have however remained relatively constant and the country average remains almost twice as high as the regional average. 
Since the release of previous edition of Egypt's country fact sheet, the country has put in place a sustainable urban mobility plan for the capital city, and started a national railways modernisation project with the aims to maximise the contribution of railway transportation to the socioeconomic sector. Egypt has also banned importation of used light duty vehicles. </t>
  </si>
  <si>
    <t>million passenger-km in 2016</t>
  </si>
  <si>
    <t>Inland water</t>
  </si>
  <si>
    <t>Lge/100 km (WLTP)</t>
  </si>
  <si>
    <t>... third-largest CO2 producing sector in the country</t>
  </si>
  <si>
    <t>19% of national economy-wide emissions come from transport</t>
  </si>
  <si>
    <t>Ministry of Planning, Monitoring and Administrative Reform (2014), The Sustainable Development Strategy (SDS): Egypt Vision 2030, https://andp.unescwa.org/sites/default/files/2020-09/Sustainable%20Development%20Strategy%20%28SDS%29%20-%20Egypt%20Vision%202030.pdf</t>
  </si>
  <si>
    <t>1st and Updated NDC</t>
  </si>
  <si>
    <t>Reduce transport CO2 emissions by 7% transport sector, BAU GHG emissions by 2030 = 124,360 Gg CO2eq, mitigation target by 2030 = 8,960 Gg CO2eq, GHG reduction % compared to BAU in 2030 = 7%</t>
  </si>
  <si>
    <t>2021 VNR with transport linkages to SDG 5, SDG 7, SDG 8, SDG 9 and SDG 13</t>
  </si>
  <si>
    <t>Integrated national financing framework</t>
  </si>
  <si>
    <t>Green bonds for transport</t>
  </si>
  <si>
    <t>Airport CO2 certification</t>
  </si>
  <si>
    <t>General infrastructure improvements</t>
  </si>
  <si>
    <t>BRT</t>
  </si>
  <si>
    <t>General innovations and digitalization</t>
  </si>
  <si>
    <t>Cycling measures</t>
  </si>
  <si>
    <t>Jet fuel policies</t>
  </si>
  <si>
    <t>Expansion of infrastructure</t>
  </si>
  <si>
    <t>Financial instruments to support decarbonisation</t>
  </si>
  <si>
    <t>Public transit integration and expansion</t>
  </si>
  <si>
    <t>General active mobility</t>
  </si>
  <si>
    <t>Use of renewable energy</t>
  </si>
  <si>
    <t>General e-mobility</t>
  </si>
  <si>
    <t>Vehicle efficiency standards</t>
  </si>
  <si>
    <t>Adaptation and resilience of transport systems</t>
  </si>
  <si>
    <t>Risk assessment</t>
  </si>
  <si>
    <t>Not Available</t>
  </si>
  <si>
    <t xml:space="preserve">Source: </t>
  </si>
  <si>
    <t>Transport for Cairo (TfC)(2021), Sustainable Urban Mobility Plan, https://transportforcairo.com/work/, https://egypt.fes.de/fileadmin/user_upload/documents/publication/SUMP_Phase1_ENG_AR_.pdf</t>
  </si>
  <si>
    <t>1 city (Cairo)</t>
  </si>
  <si>
    <t>FES Egypt (2021), POLICY PAPER: Low-Emission Zones (LEZs) and Prerequisites for Sustainable Cities and Clean Air in Egypt, https://egypt.fes.de/fileadmin/user_upload/documents/publication/En-LEZ_report_final_for_web_11-5-2021.pdf</t>
  </si>
  <si>
    <t>Only subnational strategy</t>
  </si>
  <si>
    <t>UNEP, UNHABITAT (2022), Walking and Cycling in Africa: Evidence and Good Practice to Inspire Action, https://www.unep.org/resources/report/walking-and-cycling-africa-evidence-and-good-practice-inspire-action</t>
  </si>
  <si>
    <t>108 km in 2 cities</t>
  </si>
  <si>
    <t>Rail network (2016)</t>
  </si>
  <si>
    <t>Rail travel activity (2008)</t>
  </si>
  <si>
    <t>Rail freight activity (2010)</t>
  </si>
  <si>
    <t>Egypt National Railways Authority (2021), Egypt National Railways Modernization Project (ENRMP) (2021-2028), https://projectsportal.afdb.org/dataportal/VProject/show/P-EG-D00-009#:~:text=The%20Egypt%20National%20Railways%20Modernization,all%2Dinclusive%20economy%20by%202030.</t>
  </si>
  <si>
    <t>To maximise rail transport contribution to the country’s socioeconomic development and effectively support Vision-2030, whose goal is to achieve a sustainable and all-inclusive economy by 2030.</t>
  </si>
  <si>
    <t>Banned</t>
  </si>
  <si>
    <t>Week of 31 May 2020</t>
  </si>
  <si>
    <t>Week of 29 March 2020</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</si>
  <si>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</si>
  <si>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</si>
  <si>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Ghana</t>
  </si>
  <si>
    <t>Transport is the largest CO2 emitting sector in Ghana, contributing 38% of the total CO2 emissions. There was a 14% increase in transport CO2 emissions between 2015 and 2021. Although vehicle emission stanrads were adopted, Ghana is still one of the leading importers of used vehicles and there was an exponential increase of 10,000 units of imports between 2019 and 2020. There is also a lack of data on passenger and freight activity, making it difficult to attribute the major growth area of transport emissions.
In 2020, the country released an updated National Transport Policy which prioritises sustainable tansportation and climate change. The country's Railway Transport Masterplan was also updated in 2020 to provide for expansion of the rail network.</t>
  </si>
  <si>
    <t>Modal share for passenger travel for Ghana:</t>
  </si>
  <si>
    <t>Cars</t>
  </si>
  <si>
    <t>Google Environmental Insights Explorer (2023), Accra, https://insights.sustainability.google/places/ChIJc6e3soSQ3w8R0y0OZdhO0b4?ty=2020&amp;hl=en-US (accessed May 2023)</t>
  </si>
  <si>
    <t>Motorcycle</t>
  </si>
  <si>
    <t>Bus</t>
  </si>
  <si>
    <t>38% of national economy-wide emissions come from transport</t>
  </si>
  <si>
    <t>Ghana Ministry of Transport (2020), National Transport Policy, https://www.bcp.gov.gh/acc/registry/docs/NATIONAL%20TRANSPORT%20POLICY.pdf</t>
  </si>
  <si>
    <t>2022 VNR with transport linkages to SDG 1, SDG 9 and SDG 13</t>
  </si>
  <si>
    <t>Not available but references to transport actions in NDCs made</t>
  </si>
  <si>
    <t>Transport Planning</t>
  </si>
  <si>
    <t>MobiliseYourCity(2023), Global Monitor, https://www.mobiliseyourcity.net/sites/default/files/2023-04/Global%20Monitor%202023_final.pdf</t>
  </si>
  <si>
    <t>1 city (Kumasi, ongoing in 2023)</t>
  </si>
  <si>
    <t>Only combined with cycling in National Transport Policy</t>
  </si>
  <si>
    <t>Integrate walking and cycling facilities in all transport infrastructure developments</t>
  </si>
  <si>
    <t>Maintain and free-up all existing NMT facilities from encroachment.</t>
  </si>
  <si>
    <t>Only combined with walking in National Transport Policy</t>
  </si>
  <si>
    <t>Rail network (2006)</t>
  </si>
  <si>
    <t>Rail travel activity (2006)</t>
  </si>
  <si>
    <t>Rail freight activity (2006)</t>
  </si>
  <si>
    <t>Ministry of Railways Development (2020), Ghana Railway Master Plan 2020-2035, https://www.mrd.gov.gh/downloads/2020_Railway_Master_Plan,_Final_Report.pdf</t>
  </si>
  <si>
    <t>To expand rail network to create an efficient transportation system linking important mineral potentials, communities and every regional capital</t>
  </si>
  <si>
    <t>Euro 2</t>
  </si>
  <si>
    <t>Good</t>
  </si>
  <si>
    <t>4%, 16%, and 32% of cars and buses sold to be EVs in 2025, 2030, and 2050 respectively.</t>
  </si>
  <si>
    <t>IEA (2023), Global EV Policy Explorer, https://www.iea.org/data-and-statistics/data-tools/global-ev-policy-explorer</t>
  </si>
  <si>
    <t>Week of 5 April 2020</t>
  </si>
  <si>
    <t>USD 1.3</t>
  </si>
  <si>
    <t>Road and Bridge Construction Programme</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</si>
  <si>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</si>
  <si>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</si>
  <si>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Libya</t>
  </si>
  <si>
    <t xml:space="preserve">Transport is the second largest CO2 emitting sector in Libya. There was a 15.2% increase in transport CO2 emissions between 2015 and 2021. Libya's value of per capita emissions is almost 10 times the regional average and it is a major importer of used light duty vehicles in the region. There is a general scarcity of statistical data and information on policies and planning on integrated transport, walking, cycling, rail and BRT transport in Libya.
There are currently no known short-term or long-term plans to decarbonise transport in Libya and with this trajectory of BAU, transport CO2 emissions are expected to increase exponentially in the coming years.  </t>
  </si>
  <si>
    <t>... second-largest CO2 producing sector in the country</t>
  </si>
  <si>
    <t>28% of national economy-wide emissions come from transport</t>
  </si>
  <si>
    <t>2020 VNR with no transport linkages</t>
  </si>
  <si>
    <t>Bus rapid transit (2023)</t>
  </si>
  <si>
    <t>Bus rapid transit daily passenger volume (2020)</t>
  </si>
  <si>
    <t>Rail travel activity (2021)</t>
  </si>
  <si>
    <t>Rail freight activity (2021)</t>
  </si>
  <si>
    <t>Very weak</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</si>
  <si>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</si>
  <si>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</si>
  <si>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Morocco</t>
  </si>
  <si>
    <t>Morocco recorded a 12.7% increase in transport CO2 emissions between 2015 and 2021 despite the COVID-19 pandemic in 2020 and 2021 which often resulted in emission reductions. Transport is the second largest CO2 emitting sector in Morocco. Apart from rail, there is lack of stastistical data about passenger and freight travel activity in Morocco.
Since the last edition of Morocco's transport fact sheet, Morocco submitted a long-term strategy to the UNFCCC, an updated NDC document and the country has completed a national urban mobility plan and sustainable urban mobility plans for 3 cities. There are also plans to expand the coverage of the high-speed rail service.</t>
  </si>
  <si>
    <t>million passenger-km for rail in 2021</t>
  </si>
  <si>
    <t>from 2015 to 2021</t>
  </si>
  <si>
    <t>million ton-km for rail and aviation in 2020</t>
  </si>
  <si>
    <t>2021 values</t>
  </si>
  <si>
    <t>25% of national economy-wide emissions come from transport</t>
  </si>
  <si>
    <t>Ministry of Equipment, Transport, Logistics (nd), National Logistics Strategy, https://erc.undp.org/evaluation/documents/download/19044, https://changing-transport.org/moroccos-new-ambitions-for-the-transport-sector/#:~:text=Due%20to%20the%20high%20dependency,share%20compared%20to%20other%20sectors.</t>
  </si>
  <si>
    <t>2020 VNR with transport linkages to SDG 3, SDG 4, SDG 7, SDG 9, SDG 11 and SDG 13</t>
  </si>
  <si>
    <t>Urban infrastructure development</t>
  </si>
  <si>
    <t>Public transport promotion</t>
  </si>
  <si>
    <t>Rural roads development</t>
  </si>
  <si>
    <t>Infrastructure development programs</t>
  </si>
  <si>
    <t>Energy efficiency improvements</t>
  </si>
  <si>
    <t>Rail network planning</t>
  </si>
  <si>
    <t>Ecodriving</t>
  </si>
  <si>
    <t>Freight transport shifting to rail or inland waterways</t>
  </si>
  <si>
    <t>Vehicle air pollution emission standards</t>
  </si>
  <si>
    <t>General economic instruments</t>
  </si>
  <si>
    <t>General freight efficiency improvements</t>
  </si>
  <si>
    <t>Vehicle scrappage scheme</t>
  </si>
  <si>
    <t>General vehicle improvements</t>
  </si>
  <si>
    <t>Vehicle taxes</t>
  </si>
  <si>
    <t>3 cities</t>
  </si>
  <si>
    <t>Only in the national policy plan</t>
  </si>
  <si>
    <t>74 km in 2 cities</t>
  </si>
  <si>
    <t>million passenger-km</t>
  </si>
  <si>
    <t>Minister of Equipment, Transport and Logistics (2014), Morocco Rail Plan 2040, http://www.mtpnet.gov.ma/ferroviaire/Actualites/Pages/Actualites.aspx?IdNews=317</t>
  </si>
  <si>
    <t>To create a 1500-km high-speed rail network, alongside a standard network of 2700 km by 2030</t>
  </si>
  <si>
    <t>Oxford Business Group (n.d), Morocco invests in urban transit solutions, high-speed rail and road works, https://oxfordbusinessgroup.com/reports/morocco/2019-report/economy/going-places-investment-in-urban-transit-solutions-high-speed-rail-and-road-development-to-buoy-growth</t>
  </si>
  <si>
    <t>To increase the number of cities served by conventional, high-speed rail links from 23 to 43</t>
  </si>
  <si>
    <t>2 airports</t>
  </si>
  <si>
    <t>Euro 4</t>
  </si>
  <si>
    <t>Week of 12 April 2020</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</si>
  <si>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</si>
  <si>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</si>
  <si>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Nigeria</t>
  </si>
  <si>
    <t>Nigeria has the highest population and the highest GDP in Africa. Transport is the country's largest CO2 emitter, accounting for 47% of the national economy-wide emissions, and there has been a 32.6% increase in transport emissions between 2015 and 2021. Nigeria's urban population share has also increased significantly between 2015 and 2022 implying a higher demand and urgency for sustainable urban mobility solutions. 
These trends spur the demand for private vehicles as Nigeria is currently the second largest importer of used light duty vehicles in Africa with low vehicle emission standards. Since the previous edition of Nigeria's transport  factsheet, there have been milestones such as submission of the long-term strategy to the UNFCCC, and the updated NDC document. Nigeria introduced a railways act to boost trade.</t>
  </si>
  <si>
    <t>Modal share for passenger travel for Abuja (2020):</t>
  </si>
  <si>
    <t>Google Environmental Insights Explorer (2023), Abuja, https://insights.sustainability.google/places/ChIJ2S_WTF90ThARK6EOorQXvVM?ty=2020&amp;hl=en-US (accessed May 2023)</t>
  </si>
  <si>
    <t>47% of national economy-wide emissions come from transport</t>
  </si>
  <si>
    <t>Federal Ministry of Finance, Budget and National Planning (2020), Reviewed National Integrated Infrastructure Master Plan, https://nationalplanning.gov.ng/wp-content/uploads/2022/10/REVIEWED-NIIMP.pdf</t>
  </si>
  <si>
    <t>100,000 extra buses to be introduced by 2030</t>
  </si>
  <si>
    <t>Bus Rapid Transport will account for 22.1% of passenger-km by 2035</t>
  </si>
  <si>
    <t>25 % of trucks and buses using CNG by 2030</t>
  </si>
  <si>
    <t>2020 VNR with transport linkages to SDG 2, SDG 4 and SDG 9</t>
  </si>
  <si>
    <t>Improve access to schools</t>
  </si>
  <si>
    <t>Rural road development</t>
  </si>
  <si>
    <t>Bus Rapid Transport</t>
  </si>
  <si>
    <t>SSATP(2020), Policies for Sustainable Accessibility and Mobility in Urban Areas of Nigeria - Policy and Strategy Paper, https://www.ssatp.org/publication/policies-sustainable-accessibility-and-mobility-urban-areas-nigeria-policy-strategy</t>
  </si>
  <si>
    <t>Only combined with cycling</t>
  </si>
  <si>
    <t>Environment Wathinote Nigeria (2023), Federal Non-Motorised Transport Policy, https://www.wathi.org/wathinote-environnement-nigeria-2023/nigeria-non-motorized-transport-case-study-un-environment-program-april-2020/</t>
  </si>
  <si>
    <t>Increase mode share of walking, cycling and public transport</t>
  </si>
  <si>
    <t>Reduce of use of personal motor vehicles</t>
  </si>
  <si>
    <t>Improve road safety</t>
  </si>
  <si>
    <t>Improve air quality</t>
  </si>
  <si>
    <t>Only combined with walking</t>
  </si>
  <si>
    <t>Same as above for walking</t>
  </si>
  <si>
    <t>20 km in 1 city</t>
  </si>
  <si>
    <t>27 km in 1 city</t>
  </si>
  <si>
    <t>Rail network (2015)</t>
  </si>
  <si>
    <t>Rail travel activity (2005)</t>
  </si>
  <si>
    <t>Rail freight activity (2005)</t>
  </si>
  <si>
    <t xml:space="preserve">Nigerian Ministry of Transport (2021), Nigerian Railways Act, https://transportation.gov.ng/ova_doc/nigerian-railways-act/# </t>
  </si>
  <si>
    <t>To boost intra-African trade as envisaged by the African Continental Free Trade Area (AfCTA)</t>
  </si>
  <si>
    <t>The Guardian (2022), Nigeria plans 3,318km of rail as stakeholders seek connectivity across Africa, https://guardian.ng/news/nigeria-plans-3318km-of-rail-as-stakeholders-seek-connectivity-across-africa/</t>
  </si>
  <si>
    <t>1 airport</t>
  </si>
  <si>
    <t>20% Biodiesel, 10% Ethanol</t>
  </si>
  <si>
    <t>100% transition to EV by 2060 with interim targets of 1% EV and 2% HEV by 2030, and 60% EV and 20% HEV by 2050.</t>
  </si>
  <si>
    <t>Week of 19 April 2020</t>
  </si>
  <si>
    <t>USD 0.154 billion</t>
  </si>
  <si>
    <t>Road Construction and Rehabilitation</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</si>
  <si>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</si>
  <si>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</si>
  <si>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South Africa</t>
  </si>
  <si>
    <t>South Africa has the second highest GDP in the region, and transport is the third-largest CO2 producing sector although it registered a 7.8% decline in carbon emissions between 2015 and 2021. The per capita transport CO2 emissions of South Africa are significantly higher than the regional average and even slighty higher than the global average.
The country has implemented few transport decarbonisation measures, most of which focus on vehicle efficiency improvements and electrification. The rail strategy outlines some measures to shift freight from roads to railways. South Africa's Green Transport Strategy remains since 2018 to be the main guiding document and it features the target to reduce transport GHG emissions by 5% by 2050 which is highly insufficient compared to the required decarbonisation pathways.</t>
  </si>
  <si>
    <t>million passenger-km for rail in 2020</t>
  </si>
  <si>
    <t>11% of national economy-wide emissions come from transport</t>
  </si>
  <si>
    <t>National Department of Transport (2018), Green Transport Strategy for South Africa, https://www.transport.gov.za/documents/11623/89294/Green_Transport_Strategy_2018_2050_onlineversion.pdf/71e19f1d-259e-4c55-9b27-30db418f105a</t>
  </si>
  <si>
    <t>2019 VNR with transport linkages to SDG 7, SDG 8, SDG 9, SDG 11 and SDG 13</t>
  </si>
  <si>
    <t>E-mobility</t>
  </si>
  <si>
    <t>Cleaner fuels</t>
  </si>
  <si>
    <t>Energy efficiency</t>
  </si>
  <si>
    <t>Active mobility</t>
  </si>
  <si>
    <t>BRT and public transport improvements</t>
  </si>
  <si>
    <t>General public transport improvement</t>
  </si>
  <si>
    <t>Design Standards and updates</t>
  </si>
  <si>
    <t>National Department of Cooperative Governance and Traditional Affairs (2016), Integrated Urban Development Framework, https://www.africancentreforcities.net/wp-content/uploads/2017/05/IUDF-2016_WEB-min.pdf</t>
  </si>
  <si>
    <t>National Department of Transport (2003), Pedestrian and Bicycle Facility Guidelines, https://www.transport.gov.za/documents/11623/21913/PedestrianandBcycleFacilityGuideline_comp.pdf/6fb08346-67c5-43af-8b19-a2d5637f6a43</t>
  </si>
  <si>
    <t>To provide information and guidelines on a variety of aspects related to pedestrian and bicycle facilities</t>
  </si>
  <si>
    <t>To integrate walking and cycling into the transport system.</t>
  </si>
  <si>
    <t>National Department of Transport (2008), Non-Motorised Transport Policy (Draft), http://www.kzntransport.gov.za/reading_room/reports/Nonmotorised%20Transport%20Policy%20(Draft).pdf</t>
  </si>
  <si>
    <t>To improve the quality of life of marginalised people.</t>
  </si>
  <si>
    <t>To adhere to the principle of environmental protection, and energy conservation</t>
  </si>
  <si>
    <t>To integrate and connect the first and second economies, and the rural and urban areas.</t>
  </si>
  <si>
    <t>To promote economic revitalisation of the rural areas.</t>
  </si>
  <si>
    <t>To promote safety as a critical facet of public and freight transport.</t>
  </si>
  <si>
    <t>To increase accessibility and mobility.</t>
  </si>
  <si>
    <t>Same as walking above</t>
  </si>
  <si>
    <t>415 km</t>
  </si>
  <si>
    <t>Jennings et. al (2017),When bicycle lanes are not enough: growing mode share in Cape Town, South Africa: an analysis of policy and practice, https://www.taylorfrancis.com/chapters/edit/10.4324/9781315598451-13/bicycle-lanes-enough-gail-jennings-brett-petzer-ezra-goldman</t>
  </si>
  <si>
    <t>88 km in 1 city</t>
  </si>
  <si>
    <t>824 km in 4 cities</t>
  </si>
  <si>
    <t>Rail travel activity (2020)</t>
  </si>
  <si>
    <t>Rail freight activity (2008)</t>
  </si>
  <si>
    <t>National Department of Transport (2011), National Transport Master Plan (Chapter 7-Freight Transport) https://www.transport.gov.za/natmap-2050</t>
  </si>
  <si>
    <t xml:space="preserve">Development of the Transnet Road-to-Rail Strategy </t>
  </si>
  <si>
    <t>To rebalance the road freight–rail freight split in an attempt to create a more appropriate market share</t>
  </si>
  <si>
    <t>To reduce the number of heavy trucks on the roads and decrease overloading on the road network</t>
  </si>
  <si>
    <t>6 airports</t>
  </si>
  <si>
    <t>5% Biodiesel, 2% Ethanol</t>
  </si>
  <si>
    <t>Convert 5% of the public and national fleet to cleaner alternative fuel and efficient technology vehicles by 2025, with annual increase of 2% thereafter</t>
  </si>
  <si>
    <t>USD 0.036 billion</t>
  </si>
  <si>
    <t>Rural roads maintenance and upgrading programme</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</si>
  <si>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</si>
  <si>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</si>
  <si>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Sudan</t>
  </si>
  <si>
    <t>Low-income</t>
  </si>
  <si>
    <t xml:space="preserve">Sudan is a low-income country with a few low score in the HDI. Transport is the largest CO2 emitter in Sudan, contributing 50% of the total emissions in the country. The country however registered a 2.5% decrease in transport CO2 emissions between 2015 and 2021 and the per capita transport CO2 emissions are slightly lower than the regional average.
Sudan submitted the 1st and updated NDCs, and a VNR in 2022. The VNR has transport linkages to SDG 8 and SDG 9 but the main focus is on infrastructure. The Sudan Railway Masterplan (2007-2026) aims to enhance rail transport services. but sbesides rail, there is no information available on other activities related to sustainable transport. </t>
  </si>
  <si>
    <t>million passenger-km for rail in 2015</t>
  </si>
  <si>
    <t>from 2010 to 2015</t>
  </si>
  <si>
    <t>million ton-km for rail anda viation in 2013</t>
  </si>
  <si>
    <t>from 2010 to 2013</t>
  </si>
  <si>
    <t>2010 values</t>
  </si>
  <si>
    <t>2013 values</t>
  </si>
  <si>
    <t>50% of national economy-wide emissions come from transport</t>
  </si>
  <si>
    <t>2022 VNR with transport linkages to SDG 8 and SDG 9</t>
  </si>
  <si>
    <t>Provide road and transportation equipment</t>
  </si>
  <si>
    <t>Train human resources on infrastructure development, engineering and technology</t>
  </si>
  <si>
    <t>Rehabilitating and maintaining the existing road network</t>
  </si>
  <si>
    <t>Private sector engagement in road construction and maintenance</t>
  </si>
  <si>
    <t>Biofuels</t>
  </si>
  <si>
    <t>General shipping improvement</t>
  </si>
  <si>
    <t>Rail network (2020)</t>
  </si>
  <si>
    <t>Rail travel activity (2014)</t>
  </si>
  <si>
    <t>Rail freight activity (2013)</t>
  </si>
  <si>
    <t>Sudan Railways Corporation (2006), Sudan Railway Master Plan (2007-2026), https://www.ide.go.jp/English/Data/Africa_file/Company/sudan05.html</t>
  </si>
  <si>
    <t>To enhance the competitive position of the railway by expanding and improving services;
To construct railway links between Sudan and the neighbouring countries</t>
  </si>
  <si>
    <t>5% ethanol</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</si>
  <si>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</si>
  <si>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China</t>
  </si>
  <si>
    <t>China's transport CO2 emissions increased by 15% from 2015 to 2021, mainly driven by a strong increase in freight transport activity. The COVID-19 pandemic impacted passenger travel significantly in 2020 and 2021. However, transport is only responsible for 8% of national CO2 emissions. 
China continues to implement a comprehensive set of sustainable transport strategies, as shown in the previous edition's country factsheet. The size of the urban rail network grew extensively in many cities.</t>
  </si>
  <si>
    <t>million passenger-km in 2021</t>
  </si>
  <si>
    <t>National Bureau of Statistics of China (2023), 16-7 Passenger-Kilometers, China Statistical Yearbook 2022, http://www.stats.gov.cn/sj/ndsj/2022/indexeh.htm</t>
  </si>
  <si>
    <t>million ton-km in 2020</t>
  </si>
  <si>
    <t>National Bureau of Statistics of China (2023), 16-9 Freight Traffic, China Statistical Yearbook 2022, http://www.stats.gov.cn/sj/ndsj/2022/indexeh.htm</t>
  </si>
  <si>
    <t>Highways</t>
  </si>
  <si>
    <t>Waterways</t>
  </si>
  <si>
    <t>... fourth-largest CO2 producing sector in the country</t>
  </si>
  <si>
    <t>8% of national economy-wide emissions come from transport</t>
  </si>
  <si>
    <t>IPCC pathways for Asia and the Pacific</t>
  </si>
  <si>
    <t>The State Council of the People's Republic of China (2021), The Central Committee of the Communist Party of China and the State Council issued the National Comprehensive Three-dimensional Transportation Network Planning Outline (Translated title), http://www.gov.cn/zhengce/2021-02/24/content_5588654.htm</t>
  </si>
  <si>
    <t>2021 VNR with transport linkages to SDG 2, SDG 7, SDG 9, SDG 10, SDG 11 and SDG 13</t>
  </si>
  <si>
    <t>Improved food supply chains</t>
  </si>
  <si>
    <t>Railway electrification</t>
  </si>
  <si>
    <t>Efficient, economical, intelligent, green, safe and reliable urban transport</t>
  </si>
  <si>
    <t>General transport labels</t>
  </si>
  <si>
    <t>EV charging infrastructure</t>
  </si>
  <si>
    <t>Hydrogen</t>
  </si>
  <si>
    <t>Intelligent transport systems</t>
  </si>
  <si>
    <t>Intermodality measures</t>
  </si>
  <si>
    <t>General alternative fuels</t>
  </si>
  <si>
    <t>Support on-shore power and electric charging facilities in ports</t>
  </si>
  <si>
    <t>Vehicle restrictions (import, age, access, sale, taxation)</t>
  </si>
  <si>
    <t>Transition China (2019), Outline for Building China’s Strength in Transport, https://transition-china.org/mobilityposts/outline-for-building-chinas-strength-in-transport-how-china-wants-to-become-a-global-transport-superpower/</t>
  </si>
  <si>
    <t>SLOCAT (2021), TraKB, https://slocat.net/tcc-gsr/</t>
  </si>
  <si>
    <t>1 city</t>
  </si>
  <si>
    <t>Sino-German Cooperation on Low Carbon Transport (n.d.), Sustainable Urban Mobility Planning in Foshan, https://transition-china.org/mobility/pilots/sustainable-urban-mobility-planning-sump-in-foshan/</t>
  </si>
  <si>
    <t>49 cities</t>
  </si>
  <si>
    <t xml:space="preserve">Shao, Z. (2022), Low-emission zones and zero-emission construction equipment in China: An untapped policy opportunity, https://theicct.org/publication/china-hvs-lez-construction-equipment-nov22/                                                                        </t>
  </si>
  <si>
    <t>Combined with cycling in national transport strategy</t>
  </si>
  <si>
    <t>Improve urban transport facilities for cyclists and pedestrians, promote cycling</t>
  </si>
  <si>
    <t>Combined with walking in national transport strategy</t>
  </si>
  <si>
    <t>Same as above</t>
  </si>
  <si>
    <t>3200 km</t>
  </si>
  <si>
    <t>Zhao, C., Carstensen, T. A., Thomas Alexander Sick Nielsen, T. A. S. and A. S. Olafsson (2018), Bicycle-friendly infrastructure planning in Beijing and Copenhagen - between adapting design solutions and learning local planning cultures, Journal of Transport Geography, Volume 68, https://doi.org/10.1016/j.jtrangeo.2018.03.003.</t>
  </si>
  <si>
    <t>672 km in 20 cities</t>
  </si>
  <si>
    <t>Over 5400 km in 46 cities</t>
  </si>
  <si>
    <t>Railway Pro, (2020), China unveils its 2035 rail plan, https://www.railwaypro.com/wp/china-unveils-its-2035-rail-plan/</t>
  </si>
  <si>
    <t>By 2035, expand overall rail network to 200,000 km; with 70,000 km of high-speed railways</t>
  </si>
  <si>
    <t>10% Ethanol</t>
  </si>
  <si>
    <t>CO2 emissions performance for passenger cars (2019)</t>
  </si>
  <si>
    <t>135.4 gCO2/km</t>
  </si>
  <si>
    <t>59 gCO2/km by 2025</t>
  </si>
  <si>
    <t>No, only on subnational level Hainan - 2030</t>
  </si>
  <si>
    <t>USD 7.01 billion</t>
  </si>
  <si>
    <t>Promoting the deployment of Intelligent Connected Vehicles</t>
  </si>
  <si>
    <t>Green Vehicle Investment</t>
  </si>
  <si>
    <t>Construction of rural transportation infrastructure</t>
  </si>
  <si>
    <t>Logistics industry support</t>
  </si>
  <si>
    <t>High-speed rail spending</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</si>
  <si>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</si>
  <si>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India</t>
  </si>
  <si>
    <t>India recorded a strong increase in passenger and freight activity from 2015 to 2018, even without any statistics on walking and cycling, which are major modes in cities. Per capita transport CO2 emissions in 2021 were at 0.2 tons CO2, well below regional or income averages. 
India's NDC lacks any sectoral actions but the VNR and several transport plans intend to move towards a decarbonised transport system. There are plans to develop sustainable urban transport. As of 2022, there is only around 500 km urban rail in 13 Indian cities and no walking nor cycling strategies were identified on the national level.</t>
  </si>
  <si>
    <t>million passenger-km in 2018</t>
  </si>
  <si>
    <t>Asian Transport Outlook (2023), Transport Activity &amp; Services (TAS), https://asiantransportoutlook.com/</t>
  </si>
  <si>
    <t>from 2015 to 2018</t>
  </si>
  <si>
    <t>million ton-km in 2018</t>
  </si>
  <si>
    <t>2018 values</t>
  </si>
  <si>
    <t>Road</t>
  </si>
  <si>
    <t>National Transport Development Policy Committee (2014), India Transport Report, Moving India to 2032, http://logistics.gov.in/media/42bjzvcx/india-transport-report-moving-india-to-2032-national-transport-development-policy-committee.pdf</t>
  </si>
  <si>
    <t>2020 VNR with transport linkages to SDG 5, SDG 11 and SDG 13</t>
  </si>
  <si>
    <t>National Urban Transport Policy</t>
  </si>
  <si>
    <t>Waterway development</t>
  </si>
  <si>
    <t>Freight development</t>
  </si>
  <si>
    <t>Urban metro development</t>
  </si>
  <si>
    <t>Ministry of Urban Development (2014), National Urban Transport Policy, https://www.changing-transport.org/wp-content/uploads/E_K_NUMP_India_2014_EN.pdf</t>
  </si>
  <si>
    <t>MobiliseYourCity (2023), Global Monitor 2023, https://www.mobiliseyourcity.net/global-monitor-2023</t>
  </si>
  <si>
    <t>Mishra, A. (2023), Ban on old petrol, diesel vehicles still in force in Delhi-NCR: Official, https://www.hindustantimes.com/cities/delhi-news/ban-on-old-petrol-diesel-vehicles-still-in-force-in-delhi-ncr-official-101676374058888.html</t>
  </si>
  <si>
    <t>National walking strategies (2020)</t>
  </si>
  <si>
    <t>36 km</t>
  </si>
  <si>
    <t>Mishra, S. (2022), Whose lane is it anyway? Why cyclists in Delhi find selves in no man's land, https://timesofindia.indiatimes.com/city/delhi/whose-lane-is-it-anyway-why-cyclists-in-delhi-find-selves-in-no-mans-land/articleshow/93717328.cms</t>
  </si>
  <si>
    <t>228 km in 9 cities</t>
  </si>
  <si>
    <t>Over 500 km in 13 cities</t>
  </si>
  <si>
    <t>Ministry of Railways (2022), National Rail Plan - India, https://indianrailways.gov.in/NRP%2015th%20DEC.pdf</t>
  </si>
  <si>
    <t>To develop capacity, infrastructure and enhance rail freight share ahead of the demand.
Develop capacity by 2030 that will cater to growing demand up to 2050</t>
  </si>
  <si>
    <t>8 airports</t>
  </si>
  <si>
    <t>4 airports</t>
  </si>
  <si>
    <t>0.07% Biodiesel, 10% Ethanol</t>
  </si>
  <si>
    <t>5% biodiesel (for road transport) by 2030 and 20% ethanol by 2025</t>
  </si>
  <si>
    <t>CO2 emissions performance for passenger cars (2020)</t>
  </si>
  <si>
    <t>121 gCO2/km</t>
  </si>
  <si>
    <t>113 gCO2/km by 2022</t>
  </si>
  <si>
    <t>Investments in electric buses and charging stations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</si>
  <si>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</si>
  <si>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Indonesia</t>
  </si>
  <si>
    <t>While Indonesia was recording a strong growth of transport CO2 emissions until 2019, the COVID-19 pandemic in 2020 and 2021 resulted in a emission decline of more than 10% in these two years. The per capita transport emissions in 2021 are close to the income and regional average. 
Biofuels represent 12% of Indonesia's transport energy consumption due to high biofuel blending mandates. Indonesia's intention is to increase the biofuel mandates further by 2025. Urban transport will be improved through more metro lines and cycling infrastructure is being expanded in Jakarta. A national railway network will be established by 2030.</t>
  </si>
  <si>
    <t>million passenger-km for rail and aviation in 2020</t>
  </si>
  <si>
    <t>22% of national economy-wide emissions come from transport</t>
  </si>
  <si>
    <t>2021 VNR with transport linkages to SDG 2, SDG 3, SDG 5, SDG 8, SDG 9, SDG 11 and SDG 13</t>
  </si>
  <si>
    <t>Improving transport links</t>
  </si>
  <si>
    <t>Enhancing the maritime sector’s infrastructure</t>
  </si>
  <si>
    <t>Expanding access to remote areas</t>
  </si>
  <si>
    <t>Providing alternative multi-modal transport options</t>
  </si>
  <si>
    <t>Developing urban mobility and access to public transport</t>
  </si>
  <si>
    <t>Fuel quality improvements</t>
  </si>
  <si>
    <t>Education and Training</t>
  </si>
  <si>
    <t>UNESCAP (2015), National Urban Development Policy, https://www.unescap.org/sites/default/files/Keynote%20Address-%20BAPPENAS.pdf</t>
  </si>
  <si>
    <t>Walking combined with cycling in active mobility planning</t>
  </si>
  <si>
    <t>Ministry of Public Works and Housing and ITDP Indonesia (2020), Indonesia Non Motorized Transport Policies,https://www.unep.org/resources/policy-and-strategy/indonesia-non-motorized-transport-policies</t>
  </si>
  <si>
    <t>Targets to be defined on local level</t>
  </si>
  <si>
    <t>Cycling combined with walking in active mobility planning</t>
  </si>
  <si>
    <t>193.6 km of bicycle lanes</t>
  </si>
  <si>
    <t>Jakarta Rendah Emisi (2023), Cycling Infrastructure Development, https://rendahemisi.jakarta.go.id/en/action/detail/18/infrastruktur-bersepeda</t>
  </si>
  <si>
    <t>251 km in 1 city</t>
  </si>
  <si>
    <t>45 km in 2 cities</t>
  </si>
  <si>
    <t>Rail network (2019)</t>
  </si>
  <si>
    <t>PII (2019), National Railway Policies and Development Programs, http://afeo.org/wp-content/uploads/2019/03/PII-National-Railway-Policies-Development-in-Indonesia.pdf</t>
  </si>
  <si>
    <t>10,524 km national railways in 2030 including 3,755 km urban railways</t>
  </si>
  <si>
    <t xml:space="preserve">Railway share to increase to 7-9% for passenger and 11-13% for freight transport </t>
  </si>
  <si>
    <t>1 airports</t>
  </si>
  <si>
    <t>35% Biodiesel, 5% Ethanol</t>
  </si>
  <si>
    <t>40% biodiesel and 20% ethanol by 2025</t>
  </si>
  <si>
    <t>CO2 emissions performance for LDV (2017)</t>
  </si>
  <si>
    <t>140 gCO2/km</t>
  </si>
  <si>
    <t>GFEI, 2019, Fuel economy in major car markets - Technology and policy drivers 2015-2017, https://www.globalfueleconomy.org/data-and-research/publications/gfei-working-paper-19</t>
  </si>
  <si>
    <t>Week of 3 May 2020</t>
  </si>
  <si>
    <t>Week of 26 April 2020</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</si>
  <si>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</si>
  <si>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Iran</t>
  </si>
  <si>
    <t>Growth (2015 to 2020)</t>
  </si>
  <si>
    <t>GDP per capita (2020):</t>
  </si>
  <si>
    <t>Iran records per capita transport CO2 emissions of 1.52 tons in 2021, which is three times as high as the average for Asia. Transport CO2 emissions reduced slightly from 2015 to 2021. However, transport is only the fourth-largest CO2 producting sector in Iran.
There is no NDC nor LTS in order to better understand national ambition on climate actions on transport. The main focus of Iran is to develop the rail network by adding more rail, increasing passenger capacity and good transport. Five cities have urban rail and Tehran intends to develop an extensive cycling infrastructure.</t>
  </si>
  <si>
    <t>million ton-km for rail in 2020</t>
  </si>
  <si>
    <t>IPCC pathways for Middle East</t>
  </si>
  <si>
    <t>2017 VNR with no transport linkages</t>
  </si>
  <si>
    <t>550 km of separated bikelanes by 2024</t>
  </si>
  <si>
    <t>Tehran Times (2019), Tehran to get 550 kilometers of bike lanes in 5 years, https://www.tehrantimes.com/news/440832/Tehran-to-get-550-kilometers-of-bike-lanes-in-5-years</t>
  </si>
  <si>
    <t>165 km in 3 cities</t>
  </si>
  <si>
    <t>134 km in 5 cities</t>
  </si>
  <si>
    <t>NZ Group (2016), Iran Railway Report, https://www.s-ge.com/sites/default/files/publication/free/market-study-iran-railway_report_nz_group_s-ge_swissrail_01-2016.pdf</t>
  </si>
  <si>
    <t>By 2025, 5000 km railway network with approximately 6000 km double-tracked,</t>
  </si>
  <si>
    <t>Total capacity for passenger transport to be increased to 160 million,</t>
  </si>
  <si>
    <t>Carrying 220 million tons of cargo,</t>
  </si>
  <si>
    <t>Railway market share in cargo transport to be 30% and 18% for passenger transport</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</si>
  <si>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</si>
  <si>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Japan</t>
  </si>
  <si>
    <t>High-income</t>
  </si>
  <si>
    <t>Japan as a high-income country with a high HDI and most people living in urban population. The country intends to reduce transport CO2 emissions by 27% below 2013 levels by 2030.
Transport is responsible for 17% of national CO2 emissions thanks to the well-developed public transport system, extensive rail (incl. high-speed rail) and high vehicle emission standards. Electric vehicle uptake is still low due to a lack of phase-out targets.</t>
  </si>
  <si>
    <t>ITF (2023), Passenger transport, ITF Transport Statistics, https://doi.org/10.1787/g2g5557f-en</t>
  </si>
  <si>
    <t>ITF (2023), Goods transport, ITF Transport Statistics,https://doi.org/10.1787/g2g5557d-en</t>
  </si>
  <si>
    <t>Passenger cars</t>
  </si>
  <si>
    <t>17% of national economy-wide emissions come from transport</t>
  </si>
  <si>
    <t>IPCC pathways for Global North</t>
  </si>
  <si>
    <t>Ministry of Land, Infrastructure, Transport and Tourism (2021), Outline of 2nd Basic Plan on Transport Policy (FY2021-2025), https://www.mlit.go.jp/sogoseisaku/transport/content/001578180.pdf</t>
  </si>
  <si>
    <t>Reduce transport CO2 emissions 27% below 2013 levels by 2030, to reach 163 million tonnes of CO2 or less (continuation from first NDC)</t>
  </si>
  <si>
    <t>2021 VNR with transport linkages to SDG 2, SDG 3, SDG 5, SDG 8, SDG 9, SDG 11, SDG 13, SDG 16 and SDG 17</t>
  </si>
  <si>
    <t>Promotion of public transport</t>
  </si>
  <si>
    <t>Construction of a safe, smart, and sustainable road transportation system</t>
  </si>
  <si>
    <t>On-demand transportation and other digitalisation options</t>
  </si>
  <si>
    <t>Ministry of Land, Infrastructure, Transport and Tourism (n.d.), Promote Comprehensive Transport Strategy, https://www.mlit.go.jp/common/000997726.pdf</t>
  </si>
  <si>
    <t>No but Low Carbon City Act</t>
  </si>
  <si>
    <t>Ministry of Land, Infrastructure, Transport and Tourism (2011), Low Carbon City Development Guidance Outline, https://www.mlit.go.jp/common/000996971.pdf</t>
  </si>
  <si>
    <t>Ministry of Land, Infrastructure, Transport and Tourism (n.d)., Creating Safe and Secure Road Spacesfor Cyclists, https://www.mlit.go.jp/road/road_e/pdf/Bicycle.pdf</t>
  </si>
  <si>
    <t>No targets</t>
  </si>
  <si>
    <t>10 km of separated bikelanes</t>
  </si>
  <si>
    <t>Eric Jaffe (2016), Why Tokyo Is Home to So Many Cyclists But So Few Bike Lanes, Citylab, https://www.bloomberg.com/news/articles/2016-03-02/a-new-streetfilms-video-explores-why-tokyo-is-such-a-great-cycling-city</t>
  </si>
  <si>
    <t>29 km in 2 cities</t>
  </si>
  <si>
    <t>Over 1,000 km in 30 cities</t>
  </si>
  <si>
    <t>Rail network (2011)</t>
  </si>
  <si>
    <t>Rail freight activity (2020)</t>
  </si>
  <si>
    <t>Policy Bureau, Ministry of Land, Infrastructure, Transport and Tourism (2022), Summary of the White Paper on Land, Infrastructure, Transport and Tourism in Japan, https://www.mlit.go.jp/en/statistics/content/001579732.pdf</t>
  </si>
  <si>
    <t>To promote a modal shift, raise rail freight transport volume from 19.34 billion ton-kilometres (in 2013) to 25.64 billion ton-kilometres
(by 2030), resulting in 1.466 million tonnes less CO2 emissions</t>
  </si>
  <si>
    <t>3 airports</t>
  </si>
  <si>
    <t>114.6 gCO2/km</t>
  </si>
  <si>
    <t>73.5 gCO2/km by 2030</t>
  </si>
  <si>
    <t>Week of 10 May 2020</t>
  </si>
  <si>
    <t>USD 0.14 billion</t>
  </si>
  <si>
    <t>Local public transport support</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</si>
  <si>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</si>
  <si>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Saudi Arabia</t>
  </si>
  <si>
    <t>Saudi Arabia has with 3.68 tonnes a high level of per capita transport CO2 emissions. Transport is completely fossil fuel-based and responsible for 22% of national CO2 emissions.
The country's ambitions focus on public transport, vehicle efficiency and rail network expansion. There is no information on strategies in support of walking, cycling and vehicle electrification.</t>
  </si>
  <si>
    <t>464 million passenger-km for rail in 2018</t>
  </si>
  <si>
    <t>General Authority for Statistics (2021), Statistical Yearbook 2018, https://www.stats.gov.sa/en/46</t>
  </si>
  <si>
    <t>23% growth from 2014 to 2018</t>
  </si>
  <si>
    <t>1,772 million ton-km for rail in 2018</t>
  </si>
  <si>
    <t>18% decrease from 2014 to 2018</t>
  </si>
  <si>
    <t>Transport Ministry (2017), National Transport Strategy 2030, https://rsp.nrsc.gov.sa/api/api/File/get/NTS2030.pdf</t>
  </si>
  <si>
    <t>2018 VNR with no transport linkages</t>
  </si>
  <si>
    <t>176 km in 1 city</t>
  </si>
  <si>
    <t>Rail network (2018)</t>
  </si>
  <si>
    <t>Rail travel activity (2018)</t>
  </si>
  <si>
    <t>Yes under national transport strategy</t>
  </si>
  <si>
    <t>Efficiently and effectively connect the centers of economic activities of the Kingdom by developing strategic rail infrastructure</t>
  </si>
  <si>
    <t>Establish a high capacity and high quality railway connection between Dammam and Riyadh which is integrated with other transport modes</t>
  </si>
  <si>
    <t>Ensure safety on the railway network system</t>
  </si>
  <si>
    <t>Trigger public transport demand and support passenger railway transport by subsidies</t>
  </si>
  <si>
    <t>Reduce air pollution including minimizing energy consumption for railway services</t>
  </si>
  <si>
    <t>Maximize rail revenues from a variety of sources to reduce dependence on public funding</t>
  </si>
  <si>
    <t>59 gCO2/km by 2030</t>
  </si>
  <si>
    <t>Gha</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</si>
  <si>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</si>
  <si>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France</t>
  </si>
  <si>
    <t>France is one of the few countries that achieved an absolute reduction of transport CO2 emissions from 2015 to 2019. Nevertheless, transport is the country’s largest CO2-emitting sector. Freight seems to have recorded above-average growth during the COVID-19 pandemic in 2020. It is still highly dependent on road modes (85% of all freight activity).
The plans identified in the previous edition are still the main strategies. COVID-19 recovery investments provide with USD 2.1 billion a significant shift towards clean transport investments. Besides the EU Green Deal (which is not covered here), France has released a new active mobility strategy and new rail improvement plans. Every fifth car bought in 2022 was a battery-electric vehicle.</t>
  </si>
  <si>
    <t>billion passenger-km in 2020</t>
  </si>
  <si>
    <t>European Commission (2017), Statistical pocketbook 2017, https://transport.ec.europa.eu/media-corner/publications/statistical-pocketbook-2017_en (accessed 24 April 2023); European Commission (2022), Statistical pocketbook 2022, https://transport.ec.europa.eu/media-corner/publications/statistical-pocketbook-2022_en (accessed 24 April 2023)</t>
  </si>
  <si>
    <t>billion ton-km in 2020</t>
  </si>
  <si>
    <t>Buses and coaches</t>
  </si>
  <si>
    <t>Tram and metro</t>
  </si>
  <si>
    <t>Rail</t>
  </si>
  <si>
    <t>Inland Waterways</t>
  </si>
  <si>
    <t>Pipelines</t>
  </si>
  <si>
    <t>Ministère de la Transition écologique (2021), La loi d'orientation des mobilités, https://www.ecologie.gouv.fr/loi-dorientation-des-mobilites</t>
  </si>
  <si>
    <t>1st and Updated NDC as European Union</t>
  </si>
  <si>
    <t>2016 VNR with transport linkages to SDG 11 and SDG 13</t>
  </si>
  <si>
    <t>Efficient public transport</t>
  </si>
  <si>
    <t>Cycling infrastructure and bikesharing services</t>
  </si>
  <si>
    <t>Emissions trading and carbon pricing</t>
  </si>
  <si>
    <t>ELTIS, 2019, National support frameworks for Sustainable Urban Mobility Planning, National SUMP Supporting Programmes, https://www.eltis.org/sites/default/files/national_support_frameworks_for_sustainable_urban_mobility_planning.pdf</t>
  </si>
  <si>
    <t>Certu (2013), 30 years of sustainable urban mobility plans (PDU) in France, https://www.cerema.fr/system/files/documents/2017/11/1304_Fiche30ansPDU_EN_cle6c8317.pdf</t>
  </si>
  <si>
    <t>137 cities</t>
  </si>
  <si>
    <t>ELTIS (2022), City database, https://www.eltis.org/mobility-plans/city-database</t>
  </si>
  <si>
    <t>18 cities</t>
  </si>
  <si>
    <t>CLARS (2023), Urban Access Regulations in Europe, https://urbanaccessregulations.eu/</t>
  </si>
  <si>
    <t>Covered under active mobility plan</t>
  </si>
  <si>
    <t>Ministère de la Transition écologique et de la Cohésion des territoires (2023), Le vélo et la marche, des modes de déplacements vertueux et avantageux, https://www.ecologie.gouv.fr/velo-et-marche</t>
  </si>
  <si>
    <t>Make cycling an attractive alternative to private car trips;
Make cycling a lever for France's economy;
Make cycling accessible to everyone at all ages.</t>
  </si>
  <si>
    <t>1,000 km of separated bikelanes</t>
  </si>
  <si>
    <t>Wikipedia (2023), Cycling in Paris, https://en.wikipedia.org/wiki/Cycling_in_Paris</t>
  </si>
  <si>
    <t>386 km in 23 cities</t>
  </si>
  <si>
    <t>Over 586 km in 30 cities</t>
  </si>
  <si>
    <t>Railway Technology (2023), France to invest €100bn in rail upgrades by 2040, https://www.railway-technology.com/news/france-to-invest-rail-upgrades/</t>
  </si>
  <si>
    <t>France to invest EUR 100 billion in upgrades of rail services by 2040</t>
  </si>
  <si>
    <t>46 airports</t>
  </si>
  <si>
    <t>5 airports</t>
  </si>
  <si>
    <t>8.4% Biodiesel, 9.2% Ethanol</t>
  </si>
  <si>
    <t>15% biofuels in motor fuel by 2030</t>
  </si>
  <si>
    <t>109 gCO2/km</t>
  </si>
  <si>
    <t>0 gCO2/km by 2035</t>
  </si>
  <si>
    <t>2040 (but EU is 2035)</t>
  </si>
  <si>
    <t>USD 5.56 billion</t>
  </si>
  <si>
    <t>USD 2.09 billion</t>
  </si>
  <si>
    <t>Biking subsidies</t>
  </si>
  <si>
    <t>Funds to accelerate current transport infrastructure projects</t>
  </si>
  <si>
    <t>Biking and public transport support</t>
  </si>
  <si>
    <t>Improved connectivity and quality of rail network</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</si>
  <si>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</si>
  <si>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Germany</t>
  </si>
  <si>
    <t>Except for the impacts of the COVID-19 pandemic in 2020 and 2021 on passenger travel activity and transport CO2 emissions, there are very few changes in Germany's ambition on sustainable transport. Transport is still the second largest CO2-emitting sector in Germany.
Germany records a variety of well-established policy areas, such as sustainable urban mobility plans, walking and cycling strategies, public transport and rail investments. However, since the previous edition in 2021, there were no major updates in the ambition. As an high-income country, Germany has reduce transport CO2 emissions from now and achieve a decarbonised transport system by 2050.</t>
  </si>
  <si>
    <t>Federal Minister of Transport and Digital Infrastructure, 2016, The 2030 Federal Transport Infrastructure Plan, https://www.bmvi.de/SharedDocs/EN/Documents/G/ftip-2030.pdf?__blob=publicationFile</t>
  </si>
  <si>
    <t>2021 VNR with transport linkages to SDG 4, SDG 7, SDG 8, SDG 9, SDG 11, SDG 12 and SDG 13</t>
  </si>
  <si>
    <t>Emission trading scheme</t>
  </si>
  <si>
    <t>Sustainable investments in infrastructure and public transport</t>
  </si>
  <si>
    <t>Transport infrastructure plan for all modes</t>
  </si>
  <si>
    <t>Future of mobility platform</t>
  </si>
  <si>
    <t>107 cities</t>
  </si>
  <si>
    <t>77 cities</t>
  </si>
  <si>
    <t>German Environment Agency (2020), Let's Go!, https://www.umweltbundesamt.de/sites/default/files/medien/376/publikationen/kurzversion_geht_doch_final_177-2020.pdf</t>
  </si>
  <si>
    <t>Increase foot traffic and implement shorter distances</t>
  </si>
  <si>
    <t>Federal Ministry for Digital and Transport (2023), National Cycling Plan 3.0, https://bmdv.bund.de/SharedDocs/EN/Articles/StV/Cycling/nrvp.html</t>
  </si>
  <si>
    <t>60% of citizens to cycle more in future</t>
  </si>
  <si>
    <t>Decrease the number of cyclists killed in traffic by 40% (compared to 2019 levels)</t>
  </si>
  <si>
    <t>620 km of separated bikelanes</t>
  </si>
  <si>
    <t>Wikipedia (2023), Cycling in Berlin, https://en.wikipedia.org/wiki/Cycling_in_Berlin</t>
  </si>
  <si>
    <t>31 km in 2 cities</t>
  </si>
  <si>
    <t>Over 2200 km in 62 cities</t>
  </si>
  <si>
    <t>Railway News (2021), Germany to Invest 12.7 Billion Euros in Its Rail Network in 2021, https://railway-news.com/germany-to-invest-12-7-billion-euros-in-its-rail-network-in-2021/</t>
  </si>
  <si>
    <t>modernising and maintaining as well as building and expanding the rail network</t>
  </si>
  <si>
    <t>4.4% Biodiesel, 2.8% Ethanol</t>
  </si>
  <si>
    <t>at least 2.6% ishould be advanced biofuels by 2030; 2% e-kerosene in aviation by 2030</t>
  </si>
  <si>
    <t>No (but EU by 2035)</t>
  </si>
  <si>
    <t>Week of 3 January 2021</t>
  </si>
  <si>
    <t>USD 2.79 billion</t>
  </si>
  <si>
    <t>Public transport infrastructure and service support</t>
  </si>
  <si>
    <t>Federal regulation for public transport compensation</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</si>
  <si>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</si>
  <si>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Italy</t>
  </si>
  <si>
    <t xml:space="preserve">Italy has recorded a stagnation in transport CO2 emissions from 2015 to 2019 and the per capita emissions in 2021 are slightly below the regional average. The COVID-19 pandemic in 2020 led to a decline of nearly 20% in transport CO2 emissions in 2020. However, the emissions already started to rebound in 2021.
Italy showed already in the previous edition strong planning frameworks managing the urban transport demand. Since then a new inter-city rail plan and a new national cycling strategy were implemented. The strategies did not yet lead to a substantial increase in initiatives. </t>
  </si>
  <si>
    <t>29% of national economy-wide emissions come from transport</t>
  </si>
  <si>
    <t>Ministero delle infrastrutture e della mobilità sostenibili (2021), The new MIT, https://www.mit.gov.it/en/the-new-mit</t>
  </si>
  <si>
    <t>2022 VNR with transport linkages to SDG 9 and SDG 11</t>
  </si>
  <si>
    <t>Sustainable urban mobility plans</t>
  </si>
  <si>
    <t>Integrated public transport pricing pilot project</t>
  </si>
  <si>
    <t>Required for every city above 100,000 population</t>
  </si>
  <si>
    <t>Osservatorio (2021), Cos’è un PUMS, https://www.osservatoriopums.it/il-pums</t>
  </si>
  <si>
    <t>123 cities</t>
  </si>
  <si>
    <t>180 cities</t>
  </si>
  <si>
    <t>Luoma, B. (2022), The importance of National Cycling Strategies: Italy implements new General Plan of Cycling Mobility, https://ecf.com/news-and-events/news/importance-national-cycling-strategies-italy-implements-new-general-plan</t>
  </si>
  <si>
    <t>To construct 565 km of cycling paths in urban areas
To strengthen connections between railway stations and universities by June 2026</t>
  </si>
  <si>
    <t>254 km</t>
  </si>
  <si>
    <t>Caravaggi, L., Imbroglini, C. and A. Lei (2022), Rome’s GRAB—Great Bicycle Ring Route—As Complex Landscape Infrastructure. Sustainability 2022, 14, 1023. https://doi.org/10.3390/su14021023</t>
  </si>
  <si>
    <t>289 km in 16 cities</t>
  </si>
  <si>
    <t>High-speed rail travel activity (2019)</t>
  </si>
  <si>
    <t>Ferrovie dello Stato Italiane (2022), FS Group, 2022-2031 industrial plan 190 billion for sustainable development of infrastructure and mobility at the service of the country, https://www.fsitaliane.it/content/fsitaliane/en/media/press-releases/2022/5/16/fs-group--2022-2031-industrial-plan-190-billion-for-sustainable-.html</t>
  </si>
  <si>
    <t>To invest more than  EUR 190 billion from 2022 to 2031 in the improvement of rail services</t>
  </si>
  <si>
    <t>To double the share of freight transport by rail</t>
  </si>
  <si>
    <t>To increase renewable energy supply to 40% of energy needs</t>
  </si>
  <si>
    <t>15 airports</t>
  </si>
  <si>
    <t>7 airports</t>
  </si>
  <si>
    <t>10% overall mandate</t>
  </si>
  <si>
    <t>8% advanced biofuels by 2030</t>
  </si>
  <si>
    <t>No but EU by 2035</t>
  </si>
  <si>
    <t>USD 0.24 billion</t>
  </si>
  <si>
    <t>Funding to support transport activities</t>
  </si>
  <si>
    <t>Incentives for the purchase of a new car</t>
  </si>
  <si>
    <t>Incentive for purchase of new bike or electric scooter for urban residents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</si>
  <si>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</si>
  <si>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Russia</t>
  </si>
  <si>
    <t>Russia has maintained transport CO2 emissions at a constant level since 2010 and even through the COVID-19 pandemic in 2020 and 2021. While there was a clear decrease in passener activity, freight activity continued to grow from 2015 to 2020. Transport is only the third-largest CO2-producing source in Russia and per capita.
There were no new measures identified in this edition and the current ambition on transport is not sufficient enough to meet the required pathways. Russia's updated NDC lacks transport mitigation measures and their long-term strategy features many measures that still require fossil fuels.</t>
  </si>
  <si>
    <t>Government of India (2021), BRICS Joint Statistical Publication, 2021: Brazil, Russia, India, China, South Africa, https://eng.rosstat.gov.ru/storage/document/document_statistic_collection/2021-11/16/BRICS%20Joint%20Statistical%20Publication_2021.pdf</t>
  </si>
  <si>
    <t>13% of national economy-wide emissions come from transport</t>
  </si>
  <si>
    <t>IPCC pathways for Eastern Europe and West-Central Asia</t>
  </si>
  <si>
    <t>Ministry of Transport (2008), Russian Transport Strategy for 2030, https://www.mintrans.gov.ru/ministry/targets/187/191/documents</t>
  </si>
  <si>
    <t>2020 VNR with transport linkages to SDG 2, SDG 3, SDG 7, SDG 9, SDG 19, SDG 11 and SDG 12</t>
  </si>
  <si>
    <t>Road safety improvements</t>
  </si>
  <si>
    <t>Infrastructure development for better logistics and passenger transport</t>
  </si>
  <si>
    <t>Ministry of Transport (2015), Draft strategy for the development of road and urban electric transport for the period up to 2030, https://www.mintrans.gov.ru/ministry/targets/187/188/documents</t>
  </si>
  <si>
    <t>Cities.multimodal (n.d.), The City of Pskov develops Russia's first SUMP, https://www.cities-multimodal.eu/news/city-pskov-develops-russias-first-sump</t>
  </si>
  <si>
    <t>850 km of bikelanes</t>
  </si>
  <si>
    <t>Moscow Seasons (2020), Everything about bicycles in Moscow, https://moscowseasons.com/en/news/everything-about-bicycles-in-moscow/</t>
  </si>
  <si>
    <t>Over 730 km in 59 cities</t>
  </si>
  <si>
    <t>High-speed rail travel activity (2020)</t>
  </si>
  <si>
    <t>JSC Russian Railways (2017), Development Strategy until 2030, https://ar2016.rzd.ru/en/strategy/development-strategy-2030</t>
  </si>
  <si>
    <t xml:space="preserve">To increase freight shipments by 500–800 million tonnes by 2030; </t>
  </si>
  <si>
    <t>To prioritise ‘green’ technologies and ensure a 50% reduction in the environmental burden;</t>
  </si>
  <si>
    <t>Euro 5</t>
  </si>
  <si>
    <t>Week of 8 May 2022</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</si>
  <si>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</si>
  <si>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United Kingdom</t>
  </si>
  <si>
    <r>
      <rPr/>
      <t xml:space="preserve">World Bank (2023), World Bank Country and Lending Groups, </t>
    </r>
    <r>
      <rPr>
        <color rgb="FF1155CC"/>
        <u/>
      </rPr>
      <t>https://datahelpdesk.worldbank.org/knowledgebase/articles/906519-world-bank-country-and-lending-groups</t>
    </r>
  </si>
  <si>
    <r>
      <rPr/>
      <t xml:space="preserve">UNDP (2022), Human Development Data Center, </t>
    </r>
    <r>
      <rPr>
        <color rgb="FF1155CC"/>
        <u/>
      </rPr>
      <t>http://hdr.undp.org/en/data#</t>
    </r>
  </si>
  <si>
    <r>
      <rPr/>
      <t xml:space="preserve">UN Stats (2022), World Population Prospects 2022, </t>
    </r>
    <r>
      <rPr>
        <color rgb="FF1155CC"/>
        <u/>
      </rPr>
      <t>https://esa.un.org/unpd/wpp/Download/Standard/Population/</t>
    </r>
  </si>
  <si>
    <r>
      <rPr/>
      <t xml:space="preserve">UN Stats (2018), World Urbanization Prospects 2018, </t>
    </r>
    <r>
      <rPr>
        <color rgb="FF1155CC"/>
        <u/>
      </rPr>
      <t>https://population.un.org/wup/</t>
    </r>
  </si>
  <si>
    <r>
      <rPr/>
      <t xml:space="preserve">World Bank (2023), GDP (constant 2015 US$), </t>
    </r>
    <r>
      <rPr>
        <color rgb="FF1155CC"/>
        <u/>
      </rPr>
      <t>http://data.worldbank.org/indicator/NY.GDP.MKTP.KD</t>
    </r>
  </si>
  <si>
    <t xml:space="preserve">The UK recorded a decrease in transport CO2 emissions from 2017 to 2019 before the COVID-19 pandemic had significant impacts in 2020 and 2021. As of 2021, transport is the largest CO2-producing sector in the country.
As shown in the previous edition, the UK continues to accelerate ambition on promoting public transport, walking, and cycling in cities, as well as inter-city railway services. New investment strategies and integrated plans were developed for these modes. The phase out of fossil fuel cars was also brought forward from 2040 to 2035 (and 2030 according to some sources). One in four new vehicles sold in 2022 was battery-electric. </t>
  </si>
  <si>
    <t>UK (2023), Passenger transport by mode, annual from 1952, Department for Transport table code: TSGB0101, https://www.gov.uk/government/statistical-data-sets/tsgb01-modal-comparisons (accessed 24 April 2023)</t>
  </si>
  <si>
    <t>UK (2023), Domestic freight transport by mode, annual from 1953, Department for Transport table code: TSGB0401, https://www.gov.uk/government/statistical-data-sets/tsgb04-freight (accessed 24 April 2023)</t>
  </si>
  <si>
    <t>Cars, vans and taxis</t>
  </si>
  <si>
    <t>Motorcycles</t>
  </si>
  <si>
    <t>Pedal cycles</t>
  </si>
  <si>
    <t>Air</t>
  </si>
  <si>
    <r>
      <rPr/>
      <t xml:space="preserve">IEA (2023), World Energy Balances, </t>
    </r>
    <r>
      <rPr>
        <color rgb="FF1155CC"/>
        <u/>
      </rPr>
      <t>https://www.iea.org/subscribe-to-data-services/world-energy-balances-and-statistics</t>
    </r>
  </si>
  <si>
    <r>
      <rPr/>
      <t xml:space="preserve">IEA (2023), World Energy Balances, </t>
    </r>
    <r>
      <rPr>
        <color rgb="FF1155CC"/>
        <u/>
      </rPr>
      <t>https://www.iea.org/subscribe-to-data-services/world-energy-balances-and-statistics</t>
    </r>
  </si>
  <si>
    <r>
      <rPr/>
      <t xml:space="preserve">IEA (2023), World Energy Balances, </t>
    </r>
    <r>
      <rPr>
        <color rgb="FF1155CC"/>
        <u/>
      </rPr>
      <t>https://www.iea.org/subscribe-to-data-services/world-energy-balances-and-statistics</t>
    </r>
  </si>
  <si>
    <r>
      <rPr/>
      <t xml:space="preserve">IEA (2023), World Energy Balances, </t>
    </r>
    <r>
      <rPr>
        <color rgb="FF1155CC"/>
        <u/>
      </rPr>
      <t>https://www.iea.org/subscribe-to-data-services/world-energy-balances-and-statistics</t>
    </r>
  </si>
  <si>
    <r>
      <rPr/>
      <t xml:space="preserve">IEA (2023), World Energy Balances, </t>
    </r>
    <r>
      <rPr>
        <color rgb="FF1155CC"/>
        <u/>
      </rPr>
      <t>https://www.iea.org/subscribe-to-data-services/world-energy-balances-and-statistics</t>
    </r>
  </si>
  <si>
    <r>
      <rPr/>
      <t xml:space="preserve">GFEI (2021), Vehicle fuel economy in major markets 2005-2019, </t>
    </r>
    <r>
      <rPr>
        <color rgb="FF1155CC"/>
        <u/>
      </rPr>
      <t>https://www.globalfueleconomy.org/media/792005/wp22-vehicle-fuel-economy-in-major-markets.pdf</t>
    </r>
  </si>
  <si>
    <r>
      <rPr/>
      <t xml:space="preserve">Crippa, M. et al (2022), CO2 emissions of all world countries - 2022 Report, doi:10.2760/730164, </t>
    </r>
    <r>
      <rPr>
        <color rgb="FF1155CC"/>
        <u/>
      </rPr>
      <t>https://edgar.jrc.ec.europa.eu/report_2022</t>
    </r>
  </si>
  <si>
    <r>
      <rPr/>
      <t xml:space="preserve">Crippa, M. et al (2022), CO2 emissions of all world countries - 2022 Report, doi:10.2760/730164, </t>
    </r>
    <r>
      <rPr>
        <color rgb="FF1155CC"/>
        <u/>
      </rPr>
      <t>https://edgar.jrc.ec.europa.eu/report_2022</t>
    </r>
  </si>
  <si>
    <r>
      <rPr/>
      <t xml:space="preserve">Crippa, M. et al (2022), CO2 emissions of all world countries - 2022 Report, doi:10.2760/730164, </t>
    </r>
    <r>
      <rPr>
        <color rgb="FF1155CC"/>
        <u/>
      </rPr>
      <t>https://edgar.jrc.ec.europa.eu/report_2022</t>
    </r>
  </si>
  <si>
    <r>
      <rPr/>
      <t xml:space="preserve">Crippa, M. et al (2022), CO2 emissions of all world countries - 2022 Report, doi:10.2760/730164, </t>
    </r>
    <r>
      <rPr>
        <color rgb="FF1155CC"/>
        <u/>
      </rPr>
      <t>https://edgar.jrc.ec.europa.eu/report_2022</t>
    </r>
  </si>
  <si>
    <r>
      <rPr/>
      <t xml:space="preserve">Crippa, M. et al (2022), CO2 emissions of all world countries - 2022 Report, doi:10.2760/730164, </t>
    </r>
    <r>
      <rPr>
        <color rgb="FF1155CC"/>
        <u/>
      </rPr>
      <t>https://edgar.jrc.ec.europa.eu/report_2022</t>
    </r>
  </si>
  <si>
    <t>Department for Transport (2021), Transport decarbonisation plan, https://www.gov.uk/government/publications/transport-decarbonisation-plan</t>
  </si>
  <si>
    <t>2019 VNR with transport linkages to SDG 3, SDG 7, SDG 8, SDG 9 and SDG 13</t>
  </si>
  <si>
    <t>Zero-emission vehicle</t>
  </si>
  <si>
    <t>Renewable energy for transport</t>
  </si>
  <si>
    <t>Upgrading transport infrastructure</t>
  </si>
  <si>
    <t>EV charging</t>
  </si>
  <si>
    <r>
      <rPr/>
      <t xml:space="preserve">Deparment for Transport (2019), Future of mobility: urban strategy, </t>
    </r>
    <r>
      <rPr>
        <color rgb="FF1155CC"/>
      </rPr>
      <t>https://www.gov.uk/government/publications/future-of-mobility-urban-strategy</t>
    </r>
  </si>
  <si>
    <r>
      <rPr/>
      <t xml:space="preserve">SLOCAT (2021), TraKB, </t>
    </r>
    <r>
      <rPr>
        <color rgb="FF1155CC"/>
        <u/>
      </rPr>
      <t>https://slocat.net/tcc-gsr/</t>
    </r>
  </si>
  <si>
    <t>103 cities</t>
  </si>
  <si>
    <t>21 cities</t>
  </si>
  <si>
    <r>
      <rPr/>
      <t xml:space="preserve">Government of UK (2022), The second cycling and walking investment strategy (CWIS2), </t>
    </r>
    <r>
      <rPr>
        <color rgb="FF1155CC"/>
        <u/>
      </rPr>
      <t>https://www.gov.uk/government/publications/the-second-cycling-and-walking-investment-strategy/the-second-cycling-and-walking-investment-strategy-cwis2</t>
    </r>
  </si>
  <si>
    <t>increase the percentage of short journeys in towns and cities that are walked or cycled from 41% in 2018 to 2019 to 46% in 2025
increase walking activity, where walking activity is measured as the total number of walking stages per person per year, to 365 stages per person per year in 2025
increase the percentage of children aged 5 to 10 who usually walk to school from 49% in 2014 to 55% in 2025</t>
  </si>
  <si>
    <r>
      <rPr/>
      <t xml:space="preserve">Government of UK (2022), The second cycling and walking investment strategy (CWIS2), </t>
    </r>
    <r>
      <rPr>
        <color rgb="FF1155CC"/>
        <u/>
      </rPr>
      <t>https://www.gov.uk/government/publications/the-second-cycling-and-walking-investment-strategy/the-second-cycling-and-walking-investment-strategy-cwis2</t>
    </r>
  </si>
  <si>
    <t>double cycling from 0.8 billion stages in 2013 to 1.6 billion stages in 2025</t>
  </si>
  <si>
    <t>2,000 km</t>
  </si>
  <si>
    <r>
      <rPr>
        <rFont val="Arial"/>
      </rPr>
      <t xml:space="preserve">Transport for London (2021), Cycling Infrastructure Database, </t>
    </r>
    <r>
      <rPr>
        <rFont val="Arial"/>
        <color rgb="FF1155CC"/>
      </rPr>
      <t>https://data.london.gov.uk/dataset/cycling-infrastructure-database</t>
    </r>
  </si>
  <si>
    <t>135 km in 7 cities</t>
  </si>
  <si>
    <r>
      <rPr/>
      <t xml:space="preserve">BRT+ Centre of Excellence and EMBARQ (2023), Global BRTData, Version 3.65 April 17, 2023, </t>
    </r>
    <r>
      <rPr>
        <color rgb="FF1155CC"/>
        <u/>
      </rPr>
      <t>http://www.brtdata.org</t>
    </r>
  </si>
  <si>
    <r>
      <rPr/>
      <t xml:space="preserve">BRT+ Centre of Excellence and EMBARQ (2023), Global BRTData, Version 3.65 April 17, 2023, </t>
    </r>
    <r>
      <rPr>
        <color rgb="FF1155CC"/>
        <u/>
      </rPr>
      <t>http://www.brtdata.org</t>
    </r>
  </si>
  <si>
    <t>Over 818 km in 10 cities</t>
  </si>
  <si>
    <r>
      <rPr/>
      <t xml:space="preserve">World Bank (2023), Rail lines (total route-km), </t>
    </r>
    <r>
      <rPr>
        <color rgb="FF1155CC"/>
        <u/>
      </rPr>
      <t>https://data.worldbank.org/indicator/IS.RRS.TOTL.KM</t>
    </r>
  </si>
  <si>
    <r>
      <rPr/>
      <t xml:space="preserve">World Bank (2023), Railways, passengers carried (million passenger-km), </t>
    </r>
    <r>
      <rPr>
        <color rgb="FF1155CC"/>
        <u/>
      </rPr>
      <t>https://data.worldbank.org/indicator/IS.RRS.PASG.KM</t>
    </r>
  </si>
  <si>
    <r>
      <rPr/>
      <t xml:space="preserve">World Bank (2023), Railways, goods transported (million ton-km), </t>
    </r>
    <r>
      <rPr>
        <color rgb="FF1155CC"/>
        <u/>
      </rPr>
      <t>https://data.worldbank.org/indicator/IS.RRS.GOOD.MT.K6</t>
    </r>
  </si>
  <si>
    <r>
      <rPr/>
      <t xml:space="preserve">UIC (2023), Railisa, </t>
    </r>
    <r>
      <rPr>
        <color rgb="FF1155CC"/>
        <u/>
      </rPr>
      <t>https://uic-stats.uic.org/</t>
    </r>
  </si>
  <si>
    <r>
      <rPr/>
      <t xml:space="preserve">UIC (2023), Railisa, </t>
    </r>
    <r>
      <rPr>
        <color rgb="FF1155CC"/>
        <u/>
      </rPr>
      <t>https://uic-stats.uic.org/</t>
    </r>
  </si>
  <si>
    <t>Deparment for Transport (2021), Integrated Rail Plan for the North and Midlands, https://www.gov.uk/government/publications/integrated-rail-plan-for-the-north-and-the-midlands</t>
  </si>
  <si>
    <t>To invest GBP 96 billion for rail construction and upgrades</t>
  </si>
  <si>
    <t>To electrify 75% of all rail lines, allowing to remove diesel-only trains from the network by 2040</t>
  </si>
  <si>
    <r>
      <rPr/>
      <t xml:space="preserve">World Bank (2023), Air transport, freight (million ton-km), </t>
    </r>
    <r>
      <rPr>
        <color rgb="FF1155CC"/>
        <u/>
      </rPr>
      <t>https://data.worldbank.org/indicator/IS.AIR.GOOD.MT.K1</t>
    </r>
  </si>
  <si>
    <t>22 airports</t>
  </si>
  <si>
    <r>
      <rPr/>
      <t xml:space="preserve">UNCTAD (2023), Container port throughput, annual, </t>
    </r>
    <r>
      <rPr>
        <color rgb="FF1155CC"/>
        <u/>
      </rPr>
      <t>https://unctadstat.unctad.org/wds/TableViewer/tableView.aspx?ReportId=13321</t>
    </r>
  </si>
  <si>
    <t>7% Biodiesel, 10% Ethanol</t>
  </si>
  <si>
    <r>
      <rPr/>
      <t xml:space="preserve">REN21 (2023), Renewables 2023 Global Status Report, </t>
    </r>
    <r>
      <rPr>
        <color rgb="FF1155CC"/>
        <u/>
      </rPr>
      <t>https://www.ren21.net/gsr-2023/</t>
    </r>
  </si>
  <si>
    <r>
      <rPr/>
      <t xml:space="preserve">IEA (2023), World Energy Balances, </t>
    </r>
    <r>
      <rPr>
        <color rgb="FF1155CC"/>
        <u/>
      </rPr>
      <t>https://www.iea.org/subscribe-to-data-services/world-energy-balances-and-statistics</t>
    </r>
  </si>
  <si>
    <t>3.1% advanced biofuels by 2032</t>
  </si>
  <si>
    <r>
      <rPr/>
      <t xml:space="preserve">REN21 (2023), Renewables 2023 Global Status Report, </t>
    </r>
    <r>
      <rPr>
        <color rgb="FF1155CC"/>
        <u/>
      </rPr>
      <t>https://www.ren21.net/gsr-2023/</t>
    </r>
  </si>
  <si>
    <r>
      <rPr/>
      <t xml:space="preserve">Apple (2022), COVID-19 Mobility Trends Reports, </t>
    </r>
    <r>
      <rPr>
        <color rgb="FF1155CC"/>
        <u/>
      </rPr>
      <t>https://covid19.apple.com/mobility</t>
    </r>
  </si>
  <si>
    <r>
      <rPr/>
      <t xml:space="preserve">Apple (2022), COVID-19 Mobility Trends Reports, </t>
    </r>
    <r>
      <rPr>
        <color rgb="FF1155CC"/>
        <u/>
      </rPr>
      <t>https://covid19.apple.com/mobility</t>
    </r>
  </si>
  <si>
    <r>
      <rPr/>
      <t xml:space="preserve">Waze (2022), Waze COVID-19 local driving trends, </t>
    </r>
    <r>
      <rPr>
        <color rgb="FF1155CC"/>
        <u/>
      </rPr>
      <t>https://www.waze.com/covid19</t>
    </r>
  </si>
  <si>
    <t>USD 132.65 billion</t>
  </si>
  <si>
    <t>USD 22.79 billion</t>
  </si>
  <si>
    <t>Support for infrastructure and regulatory changes to accommodate shift toward active transport</t>
  </si>
  <si>
    <t>Boost for the green road freight</t>
  </si>
  <si>
    <t>Transport network support</t>
  </si>
  <si>
    <t>Buses and trams safety and services fund</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</si>
  <si>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</si>
  <si>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Argentina</t>
  </si>
  <si>
    <t>Transport CO2 emissions in Argentina increased nearly 5% from 2015 to 2021. In 2021, the country recorded per capita transport CO2 emissions above the regional and global average, at 1.07 tons. Transport is the largest CO2 producing sector in the country, responsible for 26% of national CO2 emissions. Biofuels represented 6% of Argentina's transport energy consumption in 2020.
Since the last edition of Argentina’s transport fact sheet, the country submitted a long-term strategy to the UNFCCC and a new VNR, both including transport references. The country also adopted a National Sustainable Transport Plan, focused on modernising the public transport system and promoting an energy transition. There are also plans to expand the coverage of passenger and freight rail service. However, no walking or cycling strategies were identified on the national level.</t>
  </si>
  <si>
    <t>million ton in 2019</t>
  </si>
  <si>
    <t>Ministerio de Transporte, Descarbonización del Transporte en Argentina: Transporte carretero de cargas, page 9, https://www.itf-oecd.org/sites/default/files/docs/descarbonizacion-transporte-argentina-transporte-carretero-cargas.pdf</t>
  </si>
  <si>
    <t>Modal share for passenger travel in Buenos Aires Metropolitan Area (2020):</t>
  </si>
  <si>
    <t>Car</t>
  </si>
  <si>
    <t>Observatorio de Movilidad y Seguridad Vial de la Ciudad de Buenos Aires, Partición Modal de los Viajes de la Ciudad de Buenos Aires 2019-2020-2021, page 17, https://buenosaires.gob.ar/sites/default/files/2023-04/Particion_modal_2021_OMSV%5B1%5D.pdf(accessed May 2023)</t>
  </si>
  <si>
    <t>Public transport</t>
  </si>
  <si>
    <t>Taxi</t>
  </si>
  <si>
    <t>Other</t>
  </si>
  <si>
    <t>Modal share for freight transport in 2019:</t>
  </si>
  <si>
    <t>26% of national economy-wide emissions come from transport</t>
  </si>
  <si>
    <t>IPCC pathways for Latin America and the Caribbean</t>
  </si>
  <si>
    <t>Gabinete Nacional de Cambio Climático - Ministerio de Ambiente y Desarrollo Sustentable, 2017, Plan de Acción Nacional de Transporte y Cambio Climático. Versión I - 2017, https://www.argentina.gob.ar/sites/default/files/plan_de_accion_nacional_de_transporte_y_cc_1.pdf ; Ministerio de Transporte, 2022, Plan Nacional de Transporte Sostenible, https://www.argentina.gob.ar/transporte/transporte-sostenible; Consejo económico y social, 2021, Ley de Promoción de la Movilidad Sustentable: un proyecto que busca transformar la industria automotriz y liderar el recambio hacia el uso de energías renovables, https://www.argentina.gob.ar/noticias/ley-de-promocion-de-la-movilidad-sustentable-un-proyecto-que-busca-transformar-la-industria</t>
  </si>
  <si>
    <t>2022 VNR with transport linkages to SDG 3, SDG 5, SDG 7, SDG 8, SDG 9, SDG 11 and SDG 17</t>
  </si>
  <si>
    <t>Road safety measures</t>
  </si>
  <si>
    <t>Transport energy efficency</t>
  </si>
  <si>
    <t>Renewal of road and rail infrastructure for better logistics and cross-border activities</t>
  </si>
  <si>
    <t>Promotion of vehicles adapted for people with disabilities and reduced mobility</t>
  </si>
  <si>
    <t>Intelligent Transportation Program</t>
  </si>
  <si>
    <t>Improving load</t>
  </si>
  <si>
    <t>Sustainable transport capacity building</t>
  </si>
  <si>
    <t>General transport planning</t>
  </si>
  <si>
    <t>Vehicle labelling</t>
  </si>
  <si>
    <t>Repair &amp; Maintenance</t>
  </si>
  <si>
    <t>Plan Integral de Movilidad Rosario (2011), https://www.rosario.gob.ar/ArchivosWeb/plan_integral_movilidad.pdf; Buenos Aires City,
https://buenosaires.gob.ar/jefaturadegabinete/movilidad</t>
  </si>
  <si>
    <t>2 cities</t>
  </si>
  <si>
    <t>300 km of separated bikelanes</t>
  </si>
  <si>
    <t xml:space="preserve">Gobierno de la Ciudad de Buenos Aires, “Alcanzar 300 km de ciclovías y 1.000.000 de viajes diarios en bici,” https://buenosaires.gob.ar/compromisos/alcanzar-300-km-de-ciclovias-y-1000000-de-viajes-diarios-en-bici, accessed February 2023. </t>
  </si>
  <si>
    <t>122 km in 5 cities</t>
  </si>
  <si>
    <t>Rail travel activity (2017)</t>
  </si>
  <si>
    <t>Rail freight activity (2017)</t>
  </si>
  <si>
    <t>Ministerio de Transporte, Plan de Modernización del Transporte Ferroviario de Pasajeros, https://www.argentina.gob.ar/transporte/trenes/plan-modernizacion/pasajeros (accessed May 2023) ; Infobae, 2021, Cómo es el Plan de Modernización Ferroviaria que busca beneficiar a más de un millón de personas, https://www.infobae.com/economia/2021/03/14/como-es-el-plan-de-modernizacion-ferroviaria-que-busca-beneficiar-a-mas-de-un-millon-de-personas/</t>
  </si>
  <si>
    <t>Modernise and expand the rail network (including rail lines, stations and new rolling stock), reactivate former rail lines</t>
  </si>
  <si>
    <t>ok - world bank data</t>
  </si>
  <si>
    <t>8% Biodiesel, 12% Ethanol</t>
  </si>
  <si>
    <t>Mandate cut to 5% biodiesel and 6% ethanol</t>
  </si>
  <si>
    <t>USD 1.19 billion</t>
  </si>
  <si>
    <t>USD 0.00282 billion</t>
  </si>
  <si>
    <t>Road work infrastructure investment in Buenos Aires</t>
  </si>
  <si>
    <t>Grant to shipyard</t>
  </si>
  <si>
    <t>Infrastructure investment</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</si>
  <si>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</si>
  <si>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r>
      <rPr>
        <b/>
      </rPr>
      <t xml:space="preserve">Data in this fact sheet is based on the Energy and Transport Starter Data Kits by the Climate Compatible Growth (CCG) programme. SLOCAT is contributing transport data to the Energy and Transport Starter Data Kits; synthesising available data on passenger and freight activity, energy intensity, load factors and vehicle fleets for Africa, Asia and Latin America. For more information, please visit </t>
    </r>
    <r>
      <rPr>
        <b/>
        <color rgb="FF1155CC"/>
        <u/>
      </rPr>
      <t>climatecompatiblegrowth.com/starter-kits/.</t>
    </r>
  </si>
  <si>
    <t>Brazil</t>
  </si>
  <si>
    <t>Transport is the largest CO2 emitting sector in Brazil, contributing 38% of the total emissions in the country. The country however registered a 6% decrease in transport CO2 emissions between 2015 and 2021 and per capita transport CO2 emissions in 2021 were close to the regional average, at 0.88 tons.
At the national level, transport policy is focused on supporting the use of biofuels in transport. Biofuels represented nearly a quarter of Brazil's transport energy consumption in 2020. The country also has plans to expand the rail network.Rio de Janeiro approved the creation of the first LEZ in Brazil, with the goal of having it partially operational by 2024 and fully operational by 2030.</t>
  </si>
  <si>
    <t>Passenger travel activity (inland surface):</t>
  </si>
  <si>
    <t>million tonne-km in 2020</t>
  </si>
  <si>
    <t>Modal share for passenger travel in São Paulo (2020):</t>
  </si>
  <si>
    <t>Google Environmental Insights Explorer, Sao Paulo, https://insights.sustainability.google/places/ChIJ0WGkg4FEzpQRrlsz_whLqZs/transportation?hl=en-US&amp;ty=2020 (accessed May 2023)</t>
  </si>
  <si>
    <t>Motorcylce</t>
  </si>
  <si>
    <t xml:space="preserve">Rail </t>
  </si>
  <si>
    <t>Subway</t>
  </si>
  <si>
    <t>Presidência da República, 2020, LEI Nº 14.000, DE 19 DE MAIO DE 2020, http://www.planalto.gov.br/ccivil_03/_Ato2019-2022/2020/Lei/L14000.htm#art1 ; Presidência da República, 2012, LEI Nº 12.587, DE 3 DE JANEIRO DE 2012, http://www.planalto.gov.br/ccivil_03/_ato2011-2014/2012/lei/l12587.htm</t>
  </si>
  <si>
    <t xml:space="preserve">Presidência da República, 2020, LEI Nº 14.000, DE 19 DE MAIO DE 2020, http://www.planalto.gov.br/ccivil_03/_Ato2019-2022/2020/Lei/L14000.htm#art1 ; Ministério da Integração e do Desenvolvimento Regional, 2022, Levantamento sobre a situação dos Planos de Mobilidade Urbana, https://www.gov.br/mdr/pt-br/assuntos/mobilidade-e-servicos-urbanos/planejamento-da-mobilidade-urbana/levantamento-sobre-a-situacao-dos-planos-de-mobilidade-urbana </t>
  </si>
  <si>
    <t>343 cities</t>
  </si>
  <si>
    <t xml:space="preserve">Ministério da Integração e do Desenvolvimento Regional, 2022, Levantamento sobre a situação dos Planos de Mobilidade Urbana, https://www.gov.br/mdr/pt-br/assuntos/mobilidade-e-servicos-urbanos/planejamento-da-mobilidade-urbana/levantamento-sobre-a-situacao-dos-planos-de-mobilidade-urbana </t>
  </si>
  <si>
    <t>Yes (First LEZ approved in 2022 for Rio de Janeiro, in preparation for 2024)</t>
  </si>
  <si>
    <t>Rio Prefeitura, 2022, Prefeitura lança Distrito de Baixa Emissão no Centro para melhorar a qualidade de vida da população,  https://prefeitura.rio/fazenda/prefeitura-lanca-distrito-de-baixa-emissao-no-centro-para-melhorar-a-qualidade-de-vida-da-populacao/</t>
  </si>
  <si>
    <t>Presidência da República, LEI Nº 13.724, DE 4 DE OUTUBRO DE 2018, Institui o Programa Bicicleta Brasil (PBB) para incentivar o uso da bicicleta visando à melhoria das condições de mobilidade urbana, http://www.planalto.gov.br/ccivil_03/_ato2015-2018/2018/lei/L13724.htm; Estratégia Nacional da Bicicleta ENABICI https://estrategiadabicicleta.org.br/ (accessed May 9 2023)</t>
  </si>
  <si>
    <t xml:space="preserve">To make cycling an efficient and healthy means of transport. 
Support local governments in the deployment of bicycle lanes, public bicycles and user support equipment. 
To promote the integration of the bicycle and public transport. </t>
  </si>
  <si>
    <t>636 km</t>
  </si>
  <si>
    <t>Jornal de Brasília, 2022, DF é a 2ª maior malha cicloviária do país, https://jornaldebrasilia.com.br/brasilia/df-e-a-2a-maior-malha-cicloviaria-do-pais/; Correio Braziliense, 2022, DF atinge 633 km de ciclovias em fevereiro e secretaria promete mais 105km, https://www.correiobraziliense.com.br/cidades-df/2022/03/4992975-df-atinge-633-km-de-ciclovias-e-secretaria-promete-mais-105-km.html</t>
  </si>
  <si>
    <t>883 km in 26 cities</t>
  </si>
  <si>
    <t>330 km in 9 cities</t>
  </si>
  <si>
    <t>Rail network (2007)</t>
  </si>
  <si>
    <t>Rail freight activity (2007)</t>
  </si>
  <si>
    <t>IRJ (2021), Brazil plans 3300km of new lines worth $US 10.16bn, https://www.railjournal.com/freight/brazil-plans-3300km-of-new-lines-worth-us-10-16bn/</t>
  </si>
  <si>
    <t>3,300km and 10 new lines worth $US 10.16bn to be built</t>
  </si>
  <si>
    <t>10% Biodiesel, 27% Ethanol</t>
  </si>
  <si>
    <t>30% biodiesel by 2030, 10% biokerosene in aviation by 2030</t>
  </si>
  <si>
    <t>CO2 emissions performance for passenger cars (2017)</t>
  </si>
  <si>
    <t>138.3 gCO2/km</t>
  </si>
  <si>
    <t>127.8 gCO2/km by 2022</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</si>
  <si>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</si>
  <si>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Chile</t>
  </si>
  <si>
    <t>A third of Chile's CO2 emissions come from the transport sector, with transport being the second-largest CO2 producing sector in the country. Transport CO2 emissions in Chile increased more than 5% from 2015 to 2021. In 2021, the country recorded per capita transport CO2 emissions well above the regional and global average, at 1.37 tons.
Since the last edition of Chile’s transport fact sheet, the country launched its National Sustainable Mobility Strategy, establishing a vision and objectives for urban mobility by 2050 and recommending measures for cities to generate their own locally aligned strategies. There are also plans to expand the coverage of passenger and freight rail service. However, no walking or cycling strategies were identified on the national level.</t>
  </si>
  <si>
    <t>million railway passenger-km in 2020</t>
  </si>
  <si>
    <t>Datos Banco Mundial, Ferrocarriles, pasajeros transportados (millones de pasajeros-kilómetros) - Chile, https://datos.bancomundial.org/indicador/IS.RRS.PASG.KM?locations=CL</t>
  </si>
  <si>
    <t>million railway ton-km in 2020</t>
  </si>
  <si>
    <t>Datos Banco Mundial, Ferrocarriles, mercaderías transportadas (millones de toneladas-kilómetros) - Chile, https://datos.bancomundial.org/indicator/IS.RRS.GOOD.MT.K6?locations=CL</t>
  </si>
  <si>
    <t>Private car</t>
  </si>
  <si>
    <t xml:space="preserve">Ministerio de Transportes y Telecomunicaciones de Chile, 2021, Estrategia Nacional de Movilidad Sostenible (EMS), https://www.subtrans.gob.cl/wp-content/uploads/2021/12/documento-ENMS-2-1.pdf. </t>
  </si>
  <si>
    <t>Modal share for freight transport (2018, including imports and exports):</t>
  </si>
  <si>
    <t xml:space="preserve">Agencia de Sostenibilidad Energética Gobierno de Chile, 2022, Reporte Giro Limpio 2021, page 13, https://www.girolimpio.cl/wp-content/uploads/2022/05/Reporte_publico_GL.pdf. </t>
  </si>
  <si>
    <t>Maritime</t>
  </si>
  <si>
    <t>31% of national economy-wide emissions come from transport</t>
  </si>
  <si>
    <t>2019 VNR with transport linkages to SDG 9 and SDG 13</t>
  </si>
  <si>
    <t>Maritime transport legislation</t>
  </si>
  <si>
    <t>57 cities</t>
  </si>
  <si>
    <t>SECTRA, PLANES DE TRANSPORTE URBANO, http://www.sectra.gob.cl/planes_transporte_urbano/planes_stu.htm; SECTRA, PLANES GESTIÓN DE TRÁNSITO, http://www.sectra.gob.cl/planes_gestion_transito/definicion.htm</t>
  </si>
  <si>
    <t>As, 2022, Restricción Vehicular en Chile: quién no puede circular, restricciones y comunas afectadas, https://chile.as.com/actualidad/restriccion-vehicular-en-chile-quien-no-puede-circular-restricciones-y-comunas-afectadas-n/</t>
  </si>
  <si>
    <t>430 km of bikelanes</t>
  </si>
  <si>
    <t>CEDEUS (2022), 71% DE LOS KILÓMETROS DE CICLOVÍAS DEL GRAN SANTIAGO NO CUMPLEN CON LOS ESTÁNDARES DEL PAÍS, https://www.cedeus.cl/blog/2022/06/08/71-de-los-kilometros-de-ciclovias-del-gran-santiago-no-cumplen-con-los-estandares-del-pais/#:~:text=De%20los%20casi%20430%20km,conmemorado%20el%203%20de%20junio.</t>
  </si>
  <si>
    <t>105 km in 2 cities</t>
  </si>
  <si>
    <t>180 km in 2 cities</t>
  </si>
  <si>
    <t>National plans for passenger and freight rail expansion (2023)</t>
  </si>
  <si>
    <t>Gobierno de Chile (2023), "Trains for Chile: We begin the train project that will connect Valparaíso with Santiago", https://www.gob.cl/en/news/trains-chile-we-begin-train-project-will-connect-valparaiso-santiago/; Gobierno de Chile, "Trenes para Chile", https://www.gob.cl/trenesparachile/ (accessed May 2023)</t>
  </si>
  <si>
    <t>By 2030, connect Valparaíso and Santiago the Chile with a 1.5 hour long train for passenger and freight.</t>
  </si>
  <si>
    <t>156.6 gCO2/km</t>
  </si>
  <si>
    <t>80.7 gCO2/km by 2030</t>
  </si>
  <si>
    <t>Yes, 2035</t>
  </si>
  <si>
    <t>Week of 24 May 2020</t>
  </si>
  <si>
    <t>USD 0.078 billion</t>
  </si>
  <si>
    <t>Green transport</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</si>
  <si>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</si>
  <si>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Colombia</t>
  </si>
  <si>
    <t xml:space="preserve">Transport CO2 emissions in Colombia increased nearly 16% from 2015 to 2021. Transport is the largest CO2-emitting sector in the country, responsible for 41% of national CO2 emissions. In 2021, the country recorded per capita transport CO2 emissions of 0.62 tons, below the regional average. Biofuels represented 7% of Colombia's transport energy consumption in 2020.
Since the last edition of Colombia’s transport fact sheet, the country submitted a new VNR including transport linkages to nine SDGs. The country also adopted the National Strategy of Active Mobility with a Gender and Differential Approach, which provides guidelines for local governments to promote walking and cycling, consider the needs of people with reduced mobility and disabilities, and promote gender equality. At the local level, Medellin implemented the first LEZ in the country.        </t>
  </si>
  <si>
    <t>Modal share for passenger travel in Bogotá (2019):</t>
  </si>
  <si>
    <t>Secretaría de Movilidad de Bogotá (2022), Encuesta de Movilidad 2019 Indicadores Preliminares, https://www.movilidadbogota.gov.co/web/encuesta_de_movilidad_2019</t>
  </si>
  <si>
    <t>Modal share for freight transport (2019):</t>
  </si>
  <si>
    <t>Ministerio de Transporte (2021), Anuario estadístico Transporte en Cifras - Estadísticas 2019 - Archivo Excel con cifras, Tab G18.2, https://www.mintransporte.gov.co/documentos/15/estadisticas/</t>
  </si>
  <si>
    <t>41% of national economy-wide emissions come from transport</t>
  </si>
  <si>
    <t>Ministerio de Transporte, 2022, Estrategia Nacional de Transporte Sostenible, https://mintransporte.gov.co/publicaciones/10754/transporte-sostenible/</t>
  </si>
  <si>
    <t>Target of 600,000 electric vehicles by 2030</t>
  </si>
  <si>
    <t>2021 VNR with transport linkages to SDG 3, SDG 4, SDG 7, SDG 8, SDG 9, SDG 10, SDG 11, SDG 12 and SDG 13</t>
  </si>
  <si>
    <t>Electric bus promotion</t>
  </si>
  <si>
    <t>Increase public transport mode share</t>
  </si>
  <si>
    <t>Development density or intensiveness</t>
  </si>
  <si>
    <t>EV purchase incentives</t>
  </si>
  <si>
    <t>Mixed use</t>
  </si>
  <si>
    <t>General aviation improvements</t>
  </si>
  <si>
    <t>Early warning system</t>
  </si>
  <si>
    <t>Monitoring</t>
  </si>
  <si>
    <t>Notification system</t>
  </si>
  <si>
    <t>CONSEJO NACIONAL DE POLÍTICA ECONÓMICA Y SOCIAL - REPÚBLICA DE COLOMBIA, 2020, POLÍTICA NACIONAL DE MOVILIDAD URBANA Y REGIONAL, https://colaboracion.dnp.gov.co/CDT/Conpes/Econ%C3%B3micos/3991.pdf</t>
  </si>
  <si>
    <t>Ministerio de Transporte, 2020; Mintransporte reglamenta Planes de Movilidad Sostenible y Segura para los Municipios, Distritos y Áreas Metropolitanas; https://mintransporte.gov.co/publicaciones/9134/mintransporte-reglamenta-planes-de-movilidad-sostenible-y-segura-para-los-municipios-distritos-y-areas-metropolitanas/</t>
  </si>
  <si>
    <t>9 cities</t>
  </si>
  <si>
    <t>Plan Maestro de Movilidad de Manizales (2018), https://www.infimanizales.com/wp-content/uploads/2018/06/Plan-Maestro-de-Movilidad-Manizales-PDF.pdf
Plan Maestro de Movilidad para el Valle de Aburrá (Medellín) (2020) https://www.metropol.gov.co/movilidad/PlanMaestro/Plan%20Maestro%20de%20Movilidad.pdf
Plan Maestro de Movilidad de Bogotá (2019) https://www.movilidadbogota.gov.co/web/sites/default/files/Paginas/21-01-2021/cartilla_plan_de_movilidad_0.pdf and https://www.movilidadbogota.gov.co/web/plan-maestro-movilidad; 
PLAN INTEGRAL DE MOVILIDAD URBANA
DE SANTIAGO DE CALI – VISIÓN 2030, https://idesc.cali.gov.co/download/movilidad/pimu/02_doc_tec_sop/dts_part_2_pimu.pdf; Plan Maestro de Movilidad y Espacio Público de Ibagué (2018) https://cimpp.ibague.gov.co/wp-content/uploads/2018/08/PMMEP-ABRIL-2018.pdf
Plan Maestro de Movilidad Rionegro 2018 https://rionegro.gov.co/wp-content/uploads/2022/04/Plan-Maestro-de-Movilidad.pdf
Plan Maestro de Movilidad de Neiva (2016) https://www.setpneiva.gov.co/dependencias/infraestructura-operaciones/movilidad.html
Plan Maestro de Movilidad del municipio de Popayán https://www.findeter.gov.co/system/files/convocatorias/PAF-MALECONPOPAYAN-C-013-2021/anexo_tecnico_plan_movilidad_para_popayan.pdf
Plan Maestro de Movilidad del Area Metropolitana de Bucaramanga https://www.amb.gov.co/plan-maestro-de-movilidad/</t>
  </si>
  <si>
    <t>Área Metropolitana del Valle de Aburrá (2021), PRIMERA ZONA URBANA DE AIRE PROTEGIDO EN COLOMBIA, https://www.metropol.gov.co/Paginas/Noticias/primera-zona-urbana-de-aire-protegido-en-colombia.aspx</t>
  </si>
  <si>
    <t>Yes, but combined with cycling as active mobility</t>
  </si>
  <si>
    <t xml:space="preserve">Comisión Europea, Ministerio de Transporte de Colombia and Universidad EAFIT, 2022, “Estrategia Nacional de Movilidad Activa con enfoque de género y diferencial – ENMA,” https://www.euroclima.org/seccion-publicaciones/tipo-de-documentos/estudios-publicaciones-2/estrategia-nacional-de-movilidad-activa-con-diferencia-de-genero-y-diferencial-de-colombia/viewdocument/477. </t>
  </si>
  <si>
    <t>Encourage active mobility with a gender and differential approach in line with the challenges of climate change and air quality.</t>
  </si>
  <si>
    <t>Yes, but combined with walking as active mobility</t>
  </si>
  <si>
    <t>Same as for walking</t>
  </si>
  <si>
    <t>590 km</t>
  </si>
  <si>
    <t>L. Gellweiler, 14 June 2022, “Cycling Infrastructure in Cities: Bogotá's Ambitious Bicycle Network Expansion,” TUMI, https://www.transformative-mobility.org/news/cycling-infrastructure-in-cities-bogot%C3%A1s-ambitious-bicycle-network-expansion.</t>
  </si>
  <si>
    <t>225 km in 7 cities</t>
  </si>
  <si>
    <t>31 km in 1 city</t>
  </si>
  <si>
    <t>Rail network (1994):</t>
  </si>
  <si>
    <t>Rail travel activity (1990)</t>
  </si>
  <si>
    <t>Rail freight activity (1994)</t>
  </si>
  <si>
    <t>Yes, for passenger rail</t>
  </si>
  <si>
    <t>Bogotá (2020), ¡Comienza la construcción de la Primera Línea del Metro de Bogotá!, https://bogota.gov.co/mi-ciudad/movilidad/inicia-construccion-de-la-primera-linea-del-metro-de-bogota</t>
  </si>
  <si>
    <t>First metro line in Bogotá</t>
  </si>
  <si>
    <t>10% Biodiesel, 6% Ethanol</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</si>
  <si>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</si>
  <si>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Mexico</t>
  </si>
  <si>
    <t xml:space="preserve">Mexico had the second highest transport CO2 emissions among countries in Latin America and the Caribbean in 2021. Transport CO2 emissions declined 20% from 2019 to 2021. The levels of road vehicles in use in Mexico are higher than the regional levels and the CO2 emmissions performance for passenger cars is also worse than compared to other countries. However, there is a general scarcity of statistical data about passenger and freight travel activity. 
The country is in the process of expanding sustainable transport policies. The first sustainable urban mobility plans are being prepared. There are rail development plans to increase rail's share in land freight activity from 26.4% in 2021 to 40% within the next 50 years. </t>
  </si>
  <si>
    <t>million passenger-km for railways in 2021</t>
  </si>
  <si>
    <t>ITF (2023), "Passenger transport", ITF Transport Statistics (database), https://doi.org/10.1787/g2g5557f-en (accessed on 13 July 2023).</t>
  </si>
  <si>
    <t>million ton-km for roads and railways in 2021</t>
  </si>
  <si>
    <t>ITF (2023), "Goods transport", ITF Transport Statistics (database), https://doi.org/10.1787/g2g5557d-en (accessed on 13 July 2023).</t>
  </si>
  <si>
    <t>Modal share for passenger travel (2022):</t>
  </si>
  <si>
    <t>SCT, 2022, Estadistica Básica 2022, 11 Comparativo entre los Diferentes Modos de Transporte, https://www.sct.gob.mx/transporte-y-medicina-preventiva/autotransporte-federal/estadistica/2022/</t>
  </si>
  <si>
    <t>Water</t>
  </si>
  <si>
    <t>Modal share for freight transport (2022):</t>
  </si>
  <si>
    <t>Energy consumption (2019)</t>
  </si>
  <si>
    <t>Fuel consumption growth (2015 to 2019)</t>
  </si>
  <si>
    <t>27% of national economy-wide emissions come from transport</t>
  </si>
  <si>
    <t>2021 VNR with transport linkages to SDG 1, SDG 8, SDG 9, SDG 10 and SDG 11</t>
  </si>
  <si>
    <t>Railway modernisation and expansion</t>
  </si>
  <si>
    <t>Public transport improvements</t>
  </si>
  <si>
    <t>Infrastructure improvements</t>
  </si>
  <si>
    <t>Alternative fuels</t>
  </si>
  <si>
    <t>Teleworking</t>
  </si>
  <si>
    <t>Sustainable Urban Mobility Plans</t>
  </si>
  <si>
    <t>Vehicle efficiency improvements</t>
  </si>
  <si>
    <t>System resilience</t>
  </si>
  <si>
    <t>MobiliseYourCity (2023), National Urban Mobility Policies &amp; Investment Programmes – Guidelines, https://www.mobiliseyourcity.net/global-monitor-2023</t>
  </si>
  <si>
    <t>In preparation for 2 cities (Guadalajara and Puebla)</t>
  </si>
  <si>
    <t>Only combined with cycling on subnational level as active mobility strategies</t>
  </si>
  <si>
    <t>UNEP (n.d.), Mexico, https://www.unep.org/ar/node/20151</t>
  </si>
  <si>
    <t>Only combined with walking on subnational level as active mobility strategies</t>
  </si>
  <si>
    <t>380.7 km</t>
  </si>
  <si>
    <t>F. Mares (2022), Mexico City to Double Kilometers of Bicycle Lanes in Three Years, https://mexicobusiness.news/infrastructure/news/mexico-city-double-kilometers-bicycle-lanes-three-years</t>
  </si>
  <si>
    <t>416 km in 12 cities</t>
  </si>
  <si>
    <t>289 km in 3 cities</t>
  </si>
  <si>
    <t>ARTF (2019), Visión del Sistema Ferroviario Mexican, https://dokumen.tips/documents/visin-del-sistema-ferroviario-mexicano-visin-del-sistema-ferroviario-mexicano.html?page=1; Mundo Maritimo (2022), México establece récord en participación del modo ferroviario con un 26,4%, https://www.mundomaritimo.cl/noticias/mexico-establece-record-en-participacion-del-modo-ferroviario-con-un-264</t>
  </si>
  <si>
    <t>Rail to grow from 26.4% to 40% of land freight activity</t>
  </si>
  <si>
    <t>Achieve a decarbonised rail system</t>
  </si>
  <si>
    <t>20 airports</t>
  </si>
  <si>
    <t>211.8 gCO2/km</t>
  </si>
  <si>
    <t>146.7 gCO2/km</t>
  </si>
  <si>
    <t>USD 13.3 billion</t>
  </si>
  <si>
    <t>Cycling network improvements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</si>
  <si>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</si>
  <si>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Peru</t>
  </si>
  <si>
    <t xml:space="preserve">Transport is the largest CO2 emitter in Peru, contributing 43% of the total emissions in the country. Transport CO2 emissions increased nearly 13% from 2015 to 2021. In 2021, the country recorded per capita transport CO2 emissions below the regional average, at 0.71 tons. Biofuels represented 4% of Peru's transport energy consumption in 2020. There is a general scarcity of statistical data about passenger and freight travel activity. 
Since the last edition of Peru’s transport fact sheet, and with support from international organizations, the country moved forward with the implementation of its National Urban Transport Policy and the development of Sustainable Urban Mobility Plans in several cities. The country also announced plans to improve the country’s connectivity by expanding the rail network.         </t>
  </si>
  <si>
    <t>Modal share for passenger travel in Lima (2020):</t>
  </si>
  <si>
    <t>Google Environmental Insights Explorer (2023), Lima, https://insights.sustainability.google/places/ChIJxz7uGfbFBZERSi5FzLlsIBQ?ty=2020&amp;hl=en-US (accessed May 2023)</t>
  </si>
  <si>
    <t>43% of national economy-wide emissions come from transport</t>
  </si>
  <si>
    <t>Ministerio de Transportes y Comunicaciones, 2020, POLÍTICA NACIONAL DE TRANSPORTE URBANO - PNTU, https://cdn.www.gob.pe/uploads/document/file/1648403/Difusi%C3%B3n%20de%20la%20PNTU.pdf.pdf; DECRETO SUPREMO
Nº 027-2019-MTC, 2019, https://busquedas.elperuano.pe/normaslegales/decreto-supremo-que-crea-el-programa-nacional-de-transporte-decreto-supremo-n-027-2019-mtc-1792885-4/</t>
  </si>
  <si>
    <t>2020 VNR with transport linkages to SDG 3, SDG 4, SDG 8, SDG 9, SDG 11 and SDG 13</t>
  </si>
  <si>
    <t>Promote electric mobility</t>
  </si>
  <si>
    <t>Develop cycling infrastructure</t>
  </si>
  <si>
    <t>Road infrastructure expansion</t>
  </si>
  <si>
    <t>Plan Maestro de Movilidad Urbana Sostenible de la Provincia de Piura (2019), 
https://scioteca.caf.com/handle/123456789/1414 ;
Plan de movilidad urbana sostenible de Trujillo (2021).
https://www.gob.pe/institucion/munitrujillo/noticias/546934-mpt-presento-plan-de-movilidad-urbana-sostenible-de-trujillo-al-2030; Plan de Movilidad Urbana Sostenible de Arequipa (2022);
https://pmus.impla.gob.pe/; Plan de Movilidad Urbana Sostenible Huamanga, https://munihuamanga.gob.pe/pmus/; Plan Maestro para el Transporte Urbano del Area Metropolitana de Lima Callao,
https://observatorioplanificacion.cepal.org/es/plan-movilidad/plan-maestro-para-el-transporte-urbano-del-area-metropolitana-de-lima-callao</t>
  </si>
  <si>
    <t>5 cities</t>
  </si>
  <si>
    <t>LEY QUE PROMUEVE Y REGULA EL USO DE LA BICICLETA COMO MEDIO DE TRANSPORTE SOSTENIBLE, 2019, https://busquedas.elperuano.pe/download/url/ley-que-promueve-y-regula-el-uso-de-la-bicicleta-como-medio-ley-n-30936-1762977-4; Manual para ciclistas del Perú, 2020, https://cdn.www.gob.pe/uploads/document/file/1309978/Manual%20para%20ciclistas%20del%20Per%C3%BA.pdf</t>
  </si>
  <si>
    <t xml:space="preserve">To promote the safe use of the bicycle </t>
  </si>
  <si>
    <t xml:space="preserve">294 km </t>
  </si>
  <si>
    <t>Andina Agencia Peruana de Noticias, 2022, Lima Metropolitana: construirán 114 km de ciclovías con una inversión de 20 mllns de euros, https://andina.pe/agencia/noticia-lima-metropolitana-construiran-114-km-ciclovias-una-inversion-20-mllns-euros-871422.aspx</t>
  </si>
  <si>
    <t>26 km in 1 city</t>
  </si>
  <si>
    <t>34 km in 1 city</t>
  </si>
  <si>
    <t>Rail network (1998)</t>
  </si>
  <si>
    <t>Rail travel activity (1998)</t>
  </si>
  <si>
    <t>Rail freight activity (1998)</t>
  </si>
  <si>
    <t>La República (2022), MTC: estos son los 4 trenes que se construirán en Perú y sus fechas de entrega, https://larepublica.pe/sociedad/2022/11/17/estos-son-los-4-trenes-que-se-construiran-en-peru-en-los-proximos-anos-mtc-obras-en-peru-proyectos-de-transporte-ferreo</t>
  </si>
  <si>
    <t>By 2030, connect the country with 4 railway lines</t>
  </si>
  <si>
    <t>5% Biodiesel, 7.8% Ethanol</t>
  </si>
  <si>
    <t>5% biodiesel by 2024</t>
  </si>
  <si>
    <t>USD 6.95 billion</t>
  </si>
  <si>
    <t>USD 0.0011 billion</t>
  </si>
  <si>
    <t>Road maintenance</t>
  </si>
  <si>
    <t>Sanitation and road infrastructure projects</t>
  </si>
  <si>
    <t>Infrastructure funding to native communities</t>
  </si>
  <si>
    <t>Funds for bicycle lanes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</si>
  <si>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</si>
  <si>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Venezuela</t>
  </si>
  <si>
    <t>Unclassified</t>
  </si>
  <si>
    <t>Transport CO2 emissions in Venezuela nearly halved from 2015 to 2021. In 2021, the country recorded per capita transport CO2 emissions of 0.90 tons, close to the regional average. Transport is completely fossil fuel-based and responsible for 24% of national CO2 emissions. There is no information on passenger and freight travel activity. 
Venezuela submitted the 1st and updated NDC. Although the NDC highlights transport for GHG mitigation, there is no information on national urban mobility policies, sustainable urban mobility plans, nor strategies in support of walking and vehicle electrification. The country also submitted a VNR in 2016, without any reference to transport.</t>
  </si>
  <si>
    <t>2016 VNR with no transport linkages</t>
  </si>
  <si>
    <t>Aircraft fleet renovation</t>
  </si>
  <si>
    <t>Ship efficiency improvements</t>
  </si>
  <si>
    <t>Gaceta Oficial de la República Bolivariana de Venezuela, 2021, Ley para la Promoción del Ciclismo Urbano, https://www.asambleanacional.gob.ve/storage/documentos/leyes/ley-para-l-20220115184636.pdf; Observatorio de Ecología Política de Venezuela, 2021, Nueva Ley de Promoción de Ciclismo Urbano en Venezuela: expectativas y preocupaciones, https://ecopoliticavenezuela.org/2021/12/07/nueva-ley-de-promocion-de-ciclismo-urbano-en-venezuela-expectativas-y-preocupaciones/</t>
  </si>
  <si>
    <t xml:space="preserve">To encourage, protect and regulate urban cycling throughout the country </t>
  </si>
  <si>
    <t>42 km in 3 cities</t>
  </si>
  <si>
    <t>78 km in 3 cities</t>
  </si>
  <si>
    <t>Rail travel activity (1995)</t>
  </si>
  <si>
    <t>Primicia (2023), "Coordinan estrategias para repotenciar sistema ferroviario nacional", https://primicia.com.ve/nacion/coordinan-estrategias-para-repotenciar-sistema-ferroviario-nacional/</t>
  </si>
  <si>
    <t>Investment of USD 150 million for the expansion and rehabilitation of the underground transport system</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</si>
  <si>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</si>
  <si>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Canada</t>
  </si>
  <si>
    <t>Canada's constant transport emission growth since 2010 has been disrupted by the COVID-19 pandemic in 2020 and 2021, resulting in a 16% drop in transport CO2 emissions. It is unclear how strong the impact on passenger and freight is due to a lack of recent data. The strongest impact was noticed for driven kilometers, which was 71% in April 2020 below pre-pandemic levels.
The country brought forward their ICE sales ban from 2040 to 2035. The updated NDC outlines various actions in support of this target. The electric vehicle stock also doubled since the previous edition of this report. In addition, the first national active transport strategy was released in 2021. Nevertheless, Canada records high motorisation levels and a lack of public transport due to low levels of urban rail and bus rapid transit.</t>
  </si>
  <si>
    <t>million passenger-km in 2009</t>
  </si>
  <si>
    <t>Statistics Canada (2019), Table 8-1: Domestic Passenger Travel by Mode (Billions [or thousand millions] of passenger-kilometers), Canada, https://www144.statcan.gc.ca/nats-stna/tables-tableaux/tbl8-1/tbl8-1-CAN-eng.htm</t>
  </si>
  <si>
    <t>from 2000 to 2009</t>
  </si>
  <si>
    <t>million ton-km in 2011</t>
  </si>
  <si>
    <t>Statistics Canada (2019), Table 5-2: Domestic Freight Activity by Mode (tonne-kilometres) (Billions [Thousand millions] of metric tonne-kilometers), Canada, https://www144.statcan.gc.ca/nats-stna/tables-tableaux/tbl5-2/tbl5-2-CAN-eng.htm</t>
  </si>
  <si>
    <t>from 2000 to 2011</t>
  </si>
  <si>
    <t>Light trucks</t>
  </si>
  <si>
    <t>Intercity passenger</t>
  </si>
  <si>
    <t>Water Transport</t>
  </si>
  <si>
    <t>Pipeline</t>
  </si>
  <si>
    <t>Transport Canada (2019), Transportation 2030: A Strategic Plan for the Future of Transportation in Canada, https://tc.canada.ca/en/initiatives/transportation-2030-strategic-plan-future-transportation-canada#_About_Transportation_2030</t>
  </si>
  <si>
    <t>2018 VNR with transport linkages to SDG 7 and SDG 8</t>
  </si>
  <si>
    <t>Urban mobility development</t>
  </si>
  <si>
    <t>ICE (gasoline and diesel) bans</t>
  </si>
  <si>
    <t>Only combined with cycling as active mobility strategy</t>
  </si>
  <si>
    <t>Infrastructure Canada (2021), Canada's First National Active Transportation Strategy, https://www.infrastructure.gc.ca/trans/active-actif-eng.html</t>
  </si>
  <si>
    <t>Improve community connections and promote social equity amongst vulnerable Canadians</t>
  </si>
  <si>
    <t>Make travel by active transportation easier, more convenient and enjoyable, and enhance user safety and security</t>
  </si>
  <si>
    <t>Encourage people to choose active transportation over personal vehicles (including supporting walking and cycling to access transit)</t>
  </si>
  <si>
    <t>Contribute to long-term, sustainable, inclusive economic growth, while setting the foundation for achieving a more inclusive Canada and net-zero climate emissions by 2050</t>
  </si>
  <si>
    <t>Support the Canadian economy through a reduction in congestion, the creation of jobs and enhanced access via active transportation modes to businesses</t>
  </si>
  <si>
    <t>Only combined with walking as active mobility strategy</t>
  </si>
  <si>
    <t>See above</t>
  </si>
  <si>
    <t>236 km of bikelanes</t>
  </si>
  <si>
    <t>Ottowastart (2021), The Ultimate Ottawa Cycling Guide, https://ottawastart.com/the-ultimate-ottawa-cycling-guide/</t>
  </si>
  <si>
    <t>306 km in 7 cities</t>
  </si>
  <si>
    <t>242 km in 5 cities</t>
  </si>
  <si>
    <t>National plans for passenger and freight rail expansion (2020)</t>
  </si>
  <si>
    <t>Improve rail system efficiency, long-term investments and better access</t>
  </si>
  <si>
    <t>2% Biodiesel, 5% Ethanol</t>
  </si>
  <si>
    <t>CO2 emissions performance for passenger cars (2021)</t>
  </si>
  <si>
    <t>112.1 gCO2/km</t>
  </si>
  <si>
    <t>76.3 gCO2/km by 2026</t>
  </si>
  <si>
    <t>USD 1.68 billion</t>
  </si>
  <si>
    <t>USD 1.36 billion</t>
  </si>
  <si>
    <t>Energy Efficient Transportation Support</t>
  </si>
  <si>
    <t>Support for charging and refueling stations</t>
  </si>
  <si>
    <t>Local public transport support (Oakville)</t>
  </si>
  <si>
    <t>Infrastructure investments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</si>
  <si>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</si>
  <si>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United States of America</t>
  </si>
  <si>
    <t>The US remains to be the largest national transport CO2 emitter in the world in terms of absolute and per capita emissions. Transport is the largest CO2-emitting sector in the US. The growth showed signs of stagnation in 2018 and 2019. Freight contined to grow even in 2020, while passenger transport took a strong hit (15% below 2015 levels).
Transport CO2 emissions in North America need to reduce at least 10% by 2030 and 60% by 2050. Recent federal developments accelerate their activities on infrastructure improvements (incl. rail, public transport etc.). However, these activities are not yet sufficient to drastically shift to an emission decrease. Specific targets on renwables in transport, vehicle electrification and public transport shares are relatively weak compared to the needed efforts.</t>
  </si>
  <si>
    <t>Bureau of Transportation Statistics (2023), Table 1-40M:  U.S. Passenger-Kilometers (millions), https://www.bts.gov/content/us-passenger-kilometers</t>
  </si>
  <si>
    <t>Light duty vehicle</t>
  </si>
  <si>
    <t>Trucks</t>
  </si>
  <si>
    <t>Public Transport</t>
  </si>
  <si>
    <t>Intercity bus</t>
  </si>
  <si>
    <t>Intercity rail</t>
  </si>
  <si>
    <t>Bureau of Transportation Statistics (2023), Table 1-50M:  U.S. Tonne-Kilometers of Freight (BTS special tabulation) (millions), https://www.bts.gov/us-tonne-kilometers-freight</t>
  </si>
  <si>
    <t>Truck</t>
  </si>
  <si>
    <t>Railroad</t>
  </si>
  <si>
    <t>Domestic water transportation</t>
  </si>
  <si>
    <t>35% of national economy-wide emissions come from transport</t>
  </si>
  <si>
    <t>U.S. Department of Transportation (2022), Strategic Plan FY 2022-2026, https://www.transportation.gov/sites/dot.gov/files/2022-04/US_DOT_FY2022-26_Strategic_Plan.pdf</t>
  </si>
  <si>
    <t>No submission</t>
  </si>
  <si>
    <t>Walking measures</t>
  </si>
  <si>
    <t>Only summarised as walking and cycling strategy in national plan</t>
  </si>
  <si>
    <t>Increase of trips by public transport and active transport from roughly 4% to 6% by 2026</t>
  </si>
  <si>
    <t>167 km of separated bikelanes</t>
  </si>
  <si>
    <t>Andrews, D. (2022), Uncrossable: Where DC’s network of bicycle infrastructure falls short, https://ggwash.org/view/85218/uncrossable-where-dcs-network-of-bicycle-infrastructure-falls-short</t>
  </si>
  <si>
    <t>438 km in 15 cities</t>
  </si>
  <si>
    <t>2377 km in 41 cities</t>
  </si>
  <si>
    <t>Federal Railroad Administration (2010), National Rail Plan Progress Report, U.S. Department of Transportation, https://railroads.dot.gov/elibrary/national-rail-plan-progress-report</t>
  </si>
  <si>
    <t>31 airports</t>
  </si>
  <si>
    <t>Subnational between 2 to 20% biodiesel, 2 to 20% ethanol</t>
  </si>
  <si>
    <t>15% by 2030 and 30% biofuels in transport by 2050</t>
  </si>
  <si>
    <t>128.4 gCO2/km</t>
  </si>
  <si>
    <t>79.2 gCO2/km by 2026</t>
  </si>
  <si>
    <t>No, but subnational level 2035</t>
  </si>
  <si>
    <t>USD 393.11 billion</t>
  </si>
  <si>
    <t>USD 222.63 billion</t>
  </si>
  <si>
    <t>Nationally significant freight and highway projects</t>
  </si>
  <si>
    <t>Safe routes to school</t>
  </si>
  <si>
    <t>Active transportation infrastructure investment program</t>
  </si>
  <si>
    <t>Federal-state parternship for intercity passenger rail grants</t>
  </si>
  <si>
    <t>Bus facilities and low/no-emission grants</t>
  </si>
  <si>
    <t xml:space="preserve"> </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</si>
  <si>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</si>
  <si>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Australia</t>
  </si>
  <si>
    <t>Australia remains the largest emitter of transport CO2 emissions in the Oceania region. Before the COVID-19 pandemic, transport CO2 emissions were on its way to surpass 100 million tonnes in 2020, but the lockdowns reduced annual transport emissions to 83 million tonnes CO2.  Freight transport activity continued to grow, over 10% since from 2015 to 2020.
As a high-income country with high levels of per capita transport CO2 emissions, Australia needs to decarbonise transport until 2050. However, since the second edition there were few achievements in the major transport policy areass. The main activities continue to happen on the subnational level. There is no phase-out target for fossil fuel vehicle sales and a lack of support mechanisms for sustainable urban mobility.</t>
  </si>
  <si>
    <t>23% of national economy-wide emissions come from transport</t>
  </si>
  <si>
    <t>Infrastructure Australia (2019), National Land Transport Technology Action Plan 2020-23, https://web.archive.org.au/awa/20210121073652mp_/https://www.transportinfrastructurecouncil.gov.au/sites/default/files/documents/National_Policy_Framework_Land_Transport_Technology_and_Action_Plan_2020-2023.pdf</t>
  </si>
  <si>
    <t>2018 VNR with transport linkages to SDG 3 and SDG 11</t>
  </si>
  <si>
    <t>Transport system modernisation</t>
  </si>
  <si>
    <t>Inspection and maintenance</t>
  </si>
  <si>
    <t>Infrastructure Australia (2013), Urban Transport Strategy, https://www.infrastructureaustralia.gov.au/sites/default/files/2019-06/infrastructureaus_rep_urbanstrategy.pdf</t>
  </si>
  <si>
    <t>Only on subnational level</t>
  </si>
  <si>
    <t>Queensland Government (2019), Queensland Walking Strategy 2019-2029, https://cabinet.qld.gov.au/documents/2019/Jul/Walk/Attachments/Strategy.PDF</t>
  </si>
  <si>
    <t>Example of Queensland:</t>
  </si>
  <si>
    <t>Planning for walkable communities and places</t>
  </si>
  <si>
    <t>Building connected, comfortable and safe walking environments for all</t>
  </si>
  <si>
    <t>Encouraging more people to walk as part of their ‘everyday’</t>
  </si>
  <si>
    <t>Working together to deliver for walking</t>
  </si>
  <si>
    <t>Government of South Australia (2022), 2022-2032 Cycling Strategy for South Australia, https://dit.sa.gov.au/__data/assets/pdf_file/0016/1004272/Cycling_Strategy_Refresh_Draft_11022022.pdf</t>
  </si>
  <si>
    <t>Example of South Australia:</t>
  </si>
  <si>
    <t>Objectives on inclusive cycling, accessibility, integration with land use planning and cycle tourism</t>
  </si>
  <si>
    <t>Transport Canberra (2023), Cycling in Canberra, https://www.transport.act.gov.au/travel-options/walking-and-cycling/cycling</t>
  </si>
  <si>
    <t>90 km in 3 cities</t>
  </si>
  <si>
    <t>622 km in 7 cities</t>
  </si>
  <si>
    <t>Rail network (1989)</t>
  </si>
  <si>
    <t>Infrastructure Magazine (2020), Australia’s biggest rail infrastructure projects, https://infrastructuremagazine.com.au/2020/11/02/australias-biggest-rail-infrastructure-projects/</t>
  </si>
  <si>
    <t>Inland Rail Project to upgrade 1,100 km and build 600 km new tracks</t>
  </si>
  <si>
    <t>13 airports</t>
  </si>
  <si>
    <t>USD 18.14 billion</t>
  </si>
  <si>
    <t>USD 5.12 billion</t>
  </si>
  <si>
    <t>Supporting infrastructure</t>
  </si>
  <si>
    <t>Infrastructure Investment — road safety and upgrades</t>
  </si>
  <si>
    <r>
      <rPr>
        <b/>
      </rPr>
      <t xml:space="preserve">This fact sheet is part of the SLOCAT Transport, Climate and Sustainability Global Status Report 3rd Edition. Information shown in this country fact sheet is based on desk research and might not be complete or not show the most recent status. The data has been collected to the best knowledge and availability. If no information was able to be retrieved, then ‘Not available’ is being indicated. The content does not represent the opinion of the SLOCAT Partnership on Sustainable, Low Carbon Transport. For more information, please visit </t>
    </r>
    <r>
      <rPr>
        <b/>
        <color rgb="FF1155CC"/>
        <u/>
      </rPr>
      <t>tcc-gsr.com</t>
    </r>
    <r>
      <rPr>
        <b/>
      </rPr>
      <t>.</t>
    </r>
  </si>
  <si>
    <t>New Zealand</t>
  </si>
  <si>
    <t>New Zealand's transport CO2 emissions increasd by 12.4% from 2015 to 2019, due to constant increases in passenger and freight activity. As of 2021, transport continues to be the largest CO2-emitting sector in the country.
The previous edition pointed to the newly released long-term vision of becoming carbon-neutral by 2050. This ambition was translated to transport, resulting in strategies to promote walking and cycling, improve rail services and support the transition to electric vehicles.</t>
  </si>
  <si>
    <t>from 2017 to 2020</t>
  </si>
  <si>
    <t>2017 values</t>
  </si>
  <si>
    <t>39% of national economy-wide emissions come from transport</t>
  </si>
  <si>
    <t>NZ Transport Agency (2021), National Land Transport Programme 2021-24, https://www.nzta.govt.nz/planning-and-investment/national-land-transport-programme/2021-24-nltp/</t>
  </si>
  <si>
    <t>2019 VNR with transport linkages to SDG 3, SDG 7, SDG 8, SDG 11 and SDG 13</t>
  </si>
  <si>
    <t>Active transport promotion</t>
  </si>
  <si>
    <t>Electric vehicles</t>
  </si>
  <si>
    <t>Renewable energy and hydrogen uptake in transport</t>
  </si>
  <si>
    <t>Road freight employment</t>
  </si>
  <si>
    <t>Waka Kotahi NZ Transport Agency (2019), Keep Cities Moving, https://www.nzta.govt.nz/walking-cycling-and-public-transport/keeping-cities-moving/</t>
  </si>
  <si>
    <t>Waka Kotahi NZ Transport Agency (2023), Sustainable urban mobility benchmarking, https://www.nzta.govt.nz/resources/sustainable-urban-mobility-benchmarking/</t>
  </si>
  <si>
    <t>Waka Kotahi NZ Transport Agency (2021), 2021–24 National Land Transport Programme, https://www.nzta.govt.nz/planning-and-investment/national-land-transport-programme/2021-24-nltp/</t>
  </si>
  <si>
    <t>NZD 1 billion in walking and cycling improvements</t>
  </si>
  <si>
    <t>23 km of bikelanes</t>
  </si>
  <si>
    <t>Green, S. (2022), Wellington Adopts NZ’s Largest Cycleway Network, https://micromobilityreport.com.au/infrastructure/all-other-infrastructure/wellington-adopts-nzs-largest-cycleway-network/</t>
  </si>
  <si>
    <t>6 km in 1 city</t>
  </si>
  <si>
    <t>192 km in 2 cities</t>
  </si>
  <si>
    <t>Waka Kotahi NZ Transport Agency (2021), The New Zealand Rail Plan, https://www.transport.govt.nz/area-of-interest/infrastructure-and-investment/the-new-zealand-rail-plan/</t>
  </si>
  <si>
    <t>Establishing a new long-term planning and funding framework
Develop a resilient and reliable rail network</t>
  </si>
  <si>
    <t>7% Biodiesel</t>
  </si>
  <si>
    <t>30% of biofules by 2050</t>
  </si>
  <si>
    <t>158.8 gCO2/km</t>
  </si>
  <si>
    <t>62.7 gCO2/km by 2027</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</si>
</sst>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0.00"/>
    <numFmt numFmtId="166" formatCode="0.0"/>
    <numFmt numFmtId="167" formatCode="0.000"/>
    <numFmt numFmtId="168" formatCode="#,##0.0"/>
  </numFmts>
  <fonts count="49">
    <font>
      <sz val="10.0"/>
      <color rgb="FF000000"/>
      <name val="Arial"/>
      <scheme val="minor"/>
    </font>
    <font>
      <b/>
      <sz val="17.0"/>
      <color theme="1"/>
      <name val="Arial"/>
      <scheme val="minor"/>
    </font>
    <font>
      <b/>
      <color theme="1"/>
      <name val="Arial"/>
      <scheme val="minor"/>
    </font>
    <font>
      <b/>
      <color rgb="FFF8BC1C"/>
      <name val="Arial"/>
    </font>
    <font>
      <color theme="1"/>
      <name val="Arial"/>
    </font>
    <font>
      <b/>
      <color rgb="FF000000"/>
      <name val="Arial"/>
    </font>
    <font>
      <color rgb="FFF8BC1C"/>
      <name val="Arial"/>
    </font>
    <font>
      <b/>
      <color theme="1"/>
      <name val="Arial"/>
    </font>
    <font>
      <color rgb="FF000000"/>
      <name val="Arial"/>
    </font>
    <font>
      <u/>
      <color rgb="FF0000FF"/>
      <name val="Arial"/>
    </font>
    <font>
      <u/>
      <color rgb="FF0000FF"/>
      <name val="Arial"/>
    </font>
    <font>
      <color theme="1"/>
      <name val="Arial"/>
      <scheme val="minor"/>
    </font>
    <font>
      <b/>
      <u/>
      <color rgb="FF0000FF"/>
    </font>
    <font>
      <b/>
      <i/>
      <sz val="24.0"/>
      <color theme="1"/>
      <name val="Arial"/>
      <scheme val="minor"/>
    </font>
    <font>
      <sz val="11.0"/>
      <color rgb="FF000000"/>
      <name val="Arial"/>
    </font>
    <font>
      <sz val="11.0"/>
      <color theme="1"/>
      <name val="Arial"/>
      <scheme val="minor"/>
    </font>
    <font>
      <b/>
      <sz val="14.0"/>
      <color theme="1"/>
      <name val="Arial"/>
      <scheme val="minor"/>
    </font>
    <font>
      <color rgb="FF000000"/>
      <name val="&quot;Arial&quot;"/>
    </font>
    <font>
      <sz val="9.0"/>
      <color rgb="FFF7981D"/>
      <name val="Arial"/>
      <scheme val="minor"/>
    </font>
    <font>
      <sz val="11.0"/>
      <color rgb="FF000000"/>
      <name val="Calibri"/>
    </font>
    <font>
      <b/>
      <i/>
      <color theme="1"/>
      <name val="Arial"/>
      <scheme val="minor"/>
    </font>
    <font>
      <b/>
      <sz val="12.0"/>
      <color theme="1"/>
      <name val="Arial"/>
      <scheme val="minor"/>
    </font>
    <font>
      <sz val="11.0"/>
      <color theme="1"/>
      <name val="Calibri"/>
    </font>
    <font>
      <sz val="11.0"/>
      <color theme="1"/>
      <name val="Arial"/>
    </font>
    <font>
      <color rgb="FF000000"/>
      <name val="Arial"/>
      <scheme val="minor"/>
    </font>
    <font>
      <sz val="10.0"/>
      <color theme="1"/>
      <name val="Arial"/>
      <scheme val="minor"/>
    </font>
    <font>
      <sz val="10.0"/>
      <color rgb="FF000000"/>
      <name val="Arial"/>
    </font>
    <font>
      <sz val="10.0"/>
      <color theme="1"/>
      <name val="Arial"/>
    </font>
    <font>
      <b/>
      <i/>
      <sz val="24.0"/>
      <color theme="1"/>
      <name val="Arial"/>
    </font>
    <font>
      <b/>
      <sz val="14.0"/>
      <color theme="1"/>
      <name val="Arial"/>
    </font>
    <font>
      <sz val="9.0"/>
      <color rgb="FFF7981D"/>
      <name val="Arial"/>
    </font>
    <font>
      <b/>
      <i/>
      <color theme="1"/>
      <name val="Arial"/>
    </font>
    <font>
      <sz val="11.0"/>
      <color rgb="FF002060"/>
      <name val="&quot;Segoe UI&quot;"/>
    </font>
    <font>
      <u/>
      <color rgb="FF0000FF"/>
    </font>
    <font>
      <color rgb="FF0000FF"/>
    </font>
    <font>
      <color rgb="FF0000FF"/>
      <name val="Arial"/>
    </font>
    <font>
      <color rgb="FF0000FF"/>
      <name val="Arial"/>
      <scheme val="minor"/>
    </font>
    <font>
      <b/>
      <color rgb="FF000000"/>
      <name val="Arial"/>
      <scheme val="minor"/>
    </font>
    <font>
      <b/>
      <color rgb="FF0000FF"/>
      <name val="Arial"/>
      <scheme val="minor"/>
    </font>
    <font>
      <sz val="9.0"/>
      <color rgb="FF000000"/>
      <name val="Corbel"/>
    </font>
    <font>
      <color rgb="FF980000"/>
      <name val="Arial"/>
      <scheme val="minor"/>
    </font>
    <font>
      <b/>
      <i/>
      <color rgb="FF000000"/>
      <name val="Arial"/>
      <scheme val="minor"/>
    </font>
    <font>
      <b/>
      <sz val="12.0"/>
      <color rgb="FF000000"/>
      <name val="Arial"/>
      <scheme val="minor"/>
    </font>
    <font>
      <b/>
      <sz val="11.0"/>
      <color theme="1"/>
      <name val="Arial"/>
      <scheme val="minor"/>
    </font>
    <font>
      <i/>
      <sz val="24.0"/>
      <color theme="1"/>
      <name val="Arial"/>
      <scheme val="minor"/>
    </font>
    <font>
      <color rgb="FFFF9900"/>
      <name val="Arial"/>
      <scheme val="minor"/>
    </font>
    <font>
      <b/>
      <sz val="14.0"/>
      <color rgb="FF000000"/>
      <name val="Arial"/>
      <scheme val="minor"/>
    </font>
    <font>
      <color rgb="FFFF9900"/>
      <name val="Arial"/>
    </font>
    <font>
      <b/>
      <color rgb="FFFF9900"/>
      <name val="Arial"/>
      <scheme val="minor"/>
    </font>
  </fonts>
  <fills count="5">
    <fill>
      <patternFill patternType="none"/>
    </fill>
    <fill>
      <patternFill patternType="lightGray"/>
    </fill>
    <fill>
      <patternFill patternType="solid">
        <fgColor rgb="FF526069"/>
        <bgColor rgb="FF526069"/>
      </patternFill>
    </fill>
    <fill>
      <patternFill patternType="solid">
        <fgColor rgb="FFFFFFFF"/>
        <bgColor rgb="FFFFFFFF"/>
      </patternFill>
    </fill>
    <fill>
      <patternFill patternType="solid">
        <fgColor rgb="FFCCCCCC"/>
        <bgColor rgb="FFCCCCCC"/>
      </patternFill>
    </fill>
  </fills>
  <borders count="1">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2" fontId="3" numFmtId="0" xfId="0" applyAlignment="1" applyFill="1" applyFont="1">
      <alignment horizontal="center" readingOrder="0" vertical="top"/>
    </xf>
    <xf borderId="0" fillId="0" fontId="4" numFmtId="0" xfId="0" applyAlignment="1" applyFont="1">
      <alignment readingOrder="0" shrinkToFit="0" vertical="top" wrapText="1"/>
    </xf>
    <xf borderId="0" fillId="0" fontId="5" numFmtId="0" xfId="0" applyAlignment="1" applyFont="1">
      <alignment vertical="top"/>
    </xf>
    <xf borderId="0" fillId="0" fontId="4" numFmtId="0" xfId="0" applyAlignment="1" applyFont="1">
      <alignment horizontal="center" vertical="top"/>
    </xf>
    <xf borderId="0" fillId="2" fontId="6" numFmtId="0" xfId="0" applyAlignment="1" applyFont="1">
      <alignment vertical="top"/>
    </xf>
    <xf borderId="0" fillId="2" fontId="5" numFmtId="0" xfId="0" applyAlignment="1" applyFont="1">
      <alignment vertical="top"/>
    </xf>
    <xf borderId="0" fillId="0" fontId="7" numFmtId="0" xfId="0" applyAlignment="1" applyFont="1">
      <alignment horizontal="center" readingOrder="0" vertical="top"/>
    </xf>
    <xf borderId="0" fillId="0" fontId="8" numFmtId="0" xfId="0" applyAlignment="1" applyFont="1">
      <alignment readingOrder="0" vertical="top"/>
    </xf>
    <xf borderId="0" fillId="0" fontId="8" numFmtId="0" xfId="0" applyAlignment="1" applyFont="1">
      <alignment shrinkToFit="0" vertical="top" wrapText="0"/>
    </xf>
    <xf borderId="0" fillId="0" fontId="8" numFmtId="0" xfId="0" applyAlignment="1" applyFont="1">
      <alignment readingOrder="0" shrinkToFit="0" vertical="top" wrapText="0"/>
    </xf>
    <xf borderId="0" fillId="0" fontId="7" numFmtId="0" xfId="0" applyAlignment="1" applyFont="1">
      <alignment horizontal="center" vertical="top"/>
    </xf>
    <xf borderId="0" fillId="0" fontId="8" numFmtId="0" xfId="0" applyAlignment="1" applyFont="1">
      <alignment vertical="top"/>
    </xf>
    <xf borderId="0" fillId="2" fontId="3" numFmtId="0" xfId="0" applyAlignment="1" applyFont="1">
      <alignment readingOrder="0" shrinkToFit="0" vertical="top" wrapText="0"/>
    </xf>
    <xf borderId="0" fillId="0" fontId="7" numFmtId="0" xfId="0" applyAlignment="1" applyFont="1">
      <alignment horizontal="center" readingOrder="0" shrinkToFit="0" vertical="top" wrapText="1"/>
    </xf>
    <xf borderId="0" fillId="0" fontId="8" numFmtId="0" xfId="0" applyAlignment="1" applyFont="1">
      <alignment readingOrder="0" shrinkToFit="0" vertical="top" wrapText="1"/>
    </xf>
    <xf borderId="0" fillId="0" fontId="9" numFmtId="0" xfId="0" applyAlignment="1" applyFont="1">
      <alignment readingOrder="0" shrinkToFit="0" vertical="top" wrapText="0"/>
    </xf>
    <xf borderId="0" fillId="0" fontId="4" numFmtId="0" xfId="0" applyAlignment="1" applyFont="1">
      <alignment horizontal="center" shrinkToFit="0" vertical="top" wrapText="1"/>
    </xf>
    <xf borderId="0" fillId="0" fontId="8" numFmtId="0" xfId="0" applyAlignment="1" applyFont="1">
      <alignment shrinkToFit="0" vertical="top" wrapText="1"/>
    </xf>
    <xf borderId="0" fillId="0" fontId="10" numFmtId="0" xfId="0" applyAlignment="1" applyFont="1">
      <alignment readingOrder="0" shrinkToFit="0" vertical="top" wrapText="0"/>
    </xf>
    <xf borderId="0" fillId="0" fontId="11" numFmtId="0" xfId="0" applyAlignment="1" applyFont="1">
      <alignment vertical="top"/>
    </xf>
    <xf borderId="0" fillId="0" fontId="2" numFmtId="0" xfId="0" applyAlignment="1" applyFont="1">
      <alignment readingOrder="0" shrinkToFit="0" vertical="top" wrapText="1"/>
    </xf>
    <xf borderId="0" fillId="0" fontId="11" numFmtId="0" xfId="0" applyAlignment="1" applyFont="1">
      <alignment readingOrder="0" vertical="top"/>
    </xf>
    <xf borderId="0" fillId="0" fontId="2" numFmtId="0" xfId="0" applyFont="1"/>
    <xf borderId="0" fillId="0" fontId="12" numFmtId="0" xfId="0" applyAlignment="1" applyFont="1">
      <alignment readingOrder="0" shrinkToFit="0" vertical="top" wrapText="1"/>
    </xf>
    <xf borderId="0" fillId="0" fontId="13" numFmtId="0" xfId="0" applyFont="1"/>
    <xf borderId="0" fillId="0" fontId="8" numFmtId="0" xfId="0" applyAlignment="1" applyFont="1">
      <alignment horizontal="left" shrinkToFit="0" vertical="bottom" wrapText="0"/>
    </xf>
    <xf borderId="0" fillId="0" fontId="11" numFmtId="0" xfId="0" applyFont="1"/>
    <xf borderId="0" fillId="0" fontId="11" numFmtId="0" xfId="0" applyFont="1"/>
    <xf borderId="0" fillId="0" fontId="8" numFmtId="0" xfId="0" applyAlignment="1" applyFont="1">
      <alignment horizontal="right" shrinkToFit="0" vertical="bottom" wrapText="0"/>
    </xf>
    <xf borderId="0" fillId="0" fontId="2" numFmtId="0" xfId="0" applyFont="1"/>
    <xf borderId="0" fillId="0" fontId="14" numFmtId="2" xfId="0" applyAlignment="1" applyFont="1" applyNumberFormat="1">
      <alignment horizontal="right" shrinkToFit="0" vertical="bottom" wrapText="0"/>
    </xf>
    <xf borderId="0" fillId="0" fontId="14" numFmtId="164" xfId="0" applyAlignment="1" applyFont="1" applyNumberFormat="1">
      <alignment horizontal="right" shrinkToFit="0" vertical="bottom" wrapText="0"/>
    </xf>
    <xf borderId="0" fillId="0" fontId="14" numFmtId="165" xfId="0" applyAlignment="1" applyFont="1" applyNumberFormat="1">
      <alignment horizontal="right" shrinkToFit="0" vertical="bottom" wrapText="0"/>
    </xf>
    <xf borderId="0" fillId="0" fontId="14" numFmtId="10" xfId="0" applyAlignment="1" applyFont="1" applyNumberFormat="1">
      <alignment horizontal="right" shrinkToFit="0" vertical="bottom" wrapText="0"/>
    </xf>
    <xf borderId="0" fillId="0" fontId="2" numFmtId="0" xfId="0" applyAlignment="1" applyFont="1">
      <alignment shrinkToFit="0" vertical="top" wrapText="1"/>
    </xf>
    <xf borderId="0" fillId="0" fontId="11" numFmtId="0" xfId="0" applyAlignment="1" applyFont="1">
      <alignment shrinkToFit="0" vertical="top" wrapText="1"/>
    </xf>
    <xf borderId="0" fillId="0" fontId="15" numFmtId="0" xfId="0" applyAlignment="1" applyFont="1">
      <alignment shrinkToFit="0" vertical="top" wrapText="1"/>
    </xf>
    <xf borderId="0" fillId="3" fontId="8" numFmtId="0" xfId="0" applyAlignment="1" applyFill="1" applyFont="1">
      <alignment horizontal="left"/>
    </xf>
    <xf borderId="0" fillId="0" fontId="16" numFmtId="0" xfId="0" applyFont="1"/>
    <xf borderId="0" fillId="0" fontId="11" numFmtId="4" xfId="0" applyFont="1" applyNumberFormat="1"/>
    <xf borderId="0" fillId="0" fontId="11" numFmtId="10" xfId="0" applyFont="1" applyNumberFormat="1"/>
    <xf borderId="0" fillId="0" fontId="17" numFmtId="0" xfId="0" applyFont="1"/>
    <xf borderId="0" fillId="0" fontId="14" numFmtId="0" xfId="0" applyAlignment="1" applyFont="1">
      <alignment horizontal="right" shrinkToFit="0" vertical="bottom" wrapText="0"/>
    </xf>
    <xf borderId="0" fillId="0" fontId="18" numFmtId="3" xfId="0" applyFont="1" applyNumberFormat="1"/>
    <xf borderId="0" fillId="0" fontId="11" numFmtId="0" xfId="0" applyFont="1"/>
    <xf borderId="0" fillId="0" fontId="11" numFmtId="164" xfId="0" applyFont="1" applyNumberFormat="1"/>
    <xf borderId="0" fillId="0" fontId="11" numFmtId="3" xfId="0" applyFont="1" applyNumberFormat="1"/>
    <xf borderId="0" fillId="0" fontId="18" numFmtId="0" xfId="0" applyFont="1"/>
    <xf borderId="0" fillId="0" fontId="19" numFmtId="0" xfId="0" applyAlignment="1" applyFont="1">
      <alignment shrinkToFit="0" vertical="bottom" wrapText="0"/>
    </xf>
    <xf borderId="0" fillId="0" fontId="2" numFmtId="10" xfId="0" applyFont="1" applyNumberFormat="1"/>
    <xf borderId="0" fillId="0" fontId="11" numFmtId="0" xfId="0" applyAlignment="1" applyFont="1">
      <alignment horizontal="right"/>
    </xf>
    <xf borderId="0" fillId="0" fontId="11" numFmtId="9" xfId="0" applyFont="1" applyNumberFormat="1"/>
    <xf borderId="0" fillId="0" fontId="14" numFmtId="166" xfId="0" applyAlignment="1" applyFont="1" applyNumberFormat="1">
      <alignment horizontal="right" shrinkToFit="0" vertical="bottom" wrapText="0"/>
    </xf>
    <xf borderId="0" fillId="0" fontId="14" numFmtId="2" xfId="0" applyAlignment="1" applyFont="1" applyNumberFormat="1">
      <alignment horizontal="right" shrinkToFit="0" vertical="bottom" wrapText="0"/>
    </xf>
    <xf borderId="0" fillId="0" fontId="20" numFmtId="0" xfId="0" applyFont="1"/>
    <xf borderId="0" fillId="0" fontId="11" numFmtId="167" xfId="0" applyFont="1" applyNumberFormat="1"/>
    <xf borderId="0" fillId="0" fontId="14" numFmtId="167" xfId="0" applyAlignment="1" applyFont="1" applyNumberFormat="1">
      <alignment horizontal="right" shrinkToFit="0" vertical="bottom" wrapText="0"/>
    </xf>
    <xf borderId="0" fillId="0" fontId="11" numFmtId="2" xfId="0" applyFont="1" applyNumberFormat="1"/>
    <xf borderId="0" fillId="0" fontId="14" numFmtId="166" xfId="0" applyAlignment="1" applyFont="1" applyNumberFormat="1">
      <alignment horizontal="right" shrinkToFit="0" vertical="bottom" wrapText="0"/>
    </xf>
    <xf borderId="0" fillId="0" fontId="14" numFmtId="0" xfId="0" applyAlignment="1" applyFont="1">
      <alignment horizontal="center" shrinkToFit="0" vertical="bottom" wrapText="0"/>
    </xf>
    <xf borderId="0" fillId="0" fontId="0" numFmtId="0" xfId="0" applyAlignment="1" applyFont="1">
      <alignment horizontal="left" shrinkToFit="0" vertical="bottom" wrapText="0"/>
    </xf>
    <xf borderId="0" fillId="0" fontId="2" numFmtId="0" xfId="0" applyAlignment="1" applyFont="1">
      <alignment vertical="top"/>
    </xf>
    <xf borderId="0" fillId="0" fontId="11" numFmtId="0" xfId="0" applyAlignment="1" applyFont="1">
      <alignment shrinkToFit="0" wrapText="1"/>
    </xf>
    <xf borderId="0" fillId="0" fontId="21" numFmtId="0" xfId="0" applyFont="1"/>
    <xf borderId="0" fillId="0" fontId="7" numFmtId="0" xfId="0" applyAlignment="1" applyFont="1">
      <alignment vertical="bottom"/>
    </xf>
    <xf borderId="0" fillId="0" fontId="4" numFmtId="0" xfId="0" applyAlignment="1" applyFont="1">
      <alignment vertical="bottom"/>
    </xf>
    <xf borderId="0" fillId="0" fontId="4" numFmtId="0" xfId="0" applyAlignment="1" applyFont="1">
      <alignment shrinkToFit="0" vertical="bottom" wrapText="0"/>
    </xf>
    <xf borderId="0" fillId="4" fontId="11" numFmtId="0" xfId="0" applyFill="1" applyFont="1"/>
    <xf borderId="0" fillId="4" fontId="11" numFmtId="0" xfId="0" applyFont="1"/>
    <xf borderId="0" fillId="0" fontId="8" numFmtId="0" xfId="0" applyAlignment="1" applyFont="1">
      <alignment horizontal="right" shrinkToFit="0" vertical="bottom" wrapText="0"/>
    </xf>
    <xf borderId="0" fillId="0" fontId="11" numFmtId="166" xfId="0" applyFont="1" applyNumberFormat="1"/>
    <xf borderId="0" fillId="3" fontId="11" numFmtId="0" xfId="0" applyFont="1"/>
    <xf borderId="0" fillId="0" fontId="14" numFmtId="9" xfId="0" applyAlignment="1" applyFont="1" applyNumberFormat="1">
      <alignment horizontal="right" shrinkToFit="0" vertical="bottom" wrapText="0"/>
    </xf>
    <xf borderId="0" fillId="0" fontId="14" numFmtId="0" xfId="0" applyAlignment="1" applyFont="1">
      <alignment horizontal="right" shrinkToFit="0" vertical="bottom" wrapText="0"/>
    </xf>
    <xf borderId="0" fillId="0" fontId="7" numFmtId="0" xfId="0" applyAlignment="1" applyFont="1">
      <alignment vertical="bottom"/>
    </xf>
    <xf borderId="0" fillId="0" fontId="4" numFmtId="0" xfId="0" applyAlignment="1" applyFont="1">
      <alignment vertical="bottom"/>
    </xf>
    <xf borderId="0" fillId="0" fontId="4" numFmtId="0" xfId="0" applyAlignment="1" applyFont="1">
      <alignment shrinkToFit="0" vertical="bottom" wrapText="0"/>
    </xf>
    <xf borderId="0" fillId="0" fontId="22" numFmtId="0" xfId="0" applyAlignment="1" applyFont="1">
      <alignment horizontal="right" vertical="bottom"/>
    </xf>
    <xf borderId="0" fillId="0" fontId="23" numFmtId="166" xfId="0" applyAlignment="1" applyFont="1" applyNumberFormat="1">
      <alignment horizontal="right" vertical="bottom"/>
    </xf>
    <xf borderId="0" fillId="0" fontId="23" numFmtId="164" xfId="0" applyAlignment="1" applyFont="1" applyNumberFormat="1">
      <alignment horizontal="right" vertical="bottom"/>
    </xf>
    <xf borderId="0" fillId="0" fontId="11" numFmtId="0" xfId="0" applyAlignment="1" applyFont="1">
      <alignment shrinkToFit="0" vertical="top" wrapText="1"/>
    </xf>
    <xf borderId="0" fillId="0" fontId="19" numFmtId="0" xfId="0" applyAlignment="1" applyFont="1">
      <alignment horizontal="right"/>
    </xf>
    <xf borderId="0" fillId="0" fontId="23" numFmtId="10" xfId="0" applyAlignment="1" applyFont="1" applyNumberFormat="1">
      <alignment horizontal="right" vertical="bottom"/>
    </xf>
    <xf borderId="0" fillId="3" fontId="8" numFmtId="0" xfId="0" applyAlignment="1" applyFont="1">
      <alignment horizontal="left"/>
    </xf>
    <xf borderId="0" fillId="0" fontId="11" numFmtId="0" xfId="0" applyAlignment="1" applyFont="1">
      <alignment readingOrder="0"/>
    </xf>
    <xf borderId="0" fillId="0" fontId="4" numFmtId="164" xfId="0" applyAlignment="1" applyFont="1" applyNumberFormat="1">
      <alignment horizontal="right" vertical="bottom"/>
    </xf>
    <xf borderId="0" fillId="0" fontId="15" numFmtId="0" xfId="0" applyAlignment="1" applyFont="1">
      <alignment readingOrder="0" shrinkToFit="0" vertical="top" wrapText="1"/>
    </xf>
    <xf borderId="0" fillId="0" fontId="24" numFmtId="0" xfId="0" applyFont="1"/>
    <xf borderId="0" fillId="0" fontId="8" numFmtId="0" xfId="0" applyAlignment="1" applyFont="1">
      <alignment shrinkToFit="0" vertical="bottom" wrapText="0"/>
    </xf>
    <xf borderId="0" fillId="0" fontId="24" numFmtId="0" xfId="0" applyFont="1"/>
    <xf borderId="0" fillId="0" fontId="23" numFmtId="9" xfId="0" applyAlignment="1" applyFont="1" applyNumberFormat="1">
      <alignment horizontal="right" vertical="bottom"/>
    </xf>
    <xf quotePrefix="1" borderId="0" fillId="0" fontId="15" numFmtId="0" xfId="0" applyAlignment="1" applyFont="1">
      <alignment shrinkToFit="0" vertical="top" wrapText="1"/>
    </xf>
    <xf borderId="0" fillId="0" fontId="8" numFmtId="0" xfId="0" applyAlignment="1" applyFont="1">
      <alignment shrinkToFit="0" vertical="bottom" wrapText="0"/>
    </xf>
    <xf borderId="0" fillId="0" fontId="4" numFmtId="0" xfId="0" applyAlignment="1" applyFont="1">
      <alignment horizontal="right" vertical="bottom"/>
    </xf>
    <xf borderId="0" fillId="0" fontId="8" numFmtId="0" xfId="0" applyAlignment="1" applyFont="1">
      <alignment shrinkToFit="0" vertical="bottom" wrapText="0"/>
    </xf>
    <xf borderId="0" fillId="0" fontId="25" numFmtId="0" xfId="0" applyFont="1"/>
    <xf borderId="0" fillId="0" fontId="26" numFmtId="166" xfId="0" applyAlignment="1" applyFont="1" applyNumberFormat="1">
      <alignment horizontal="right" shrinkToFit="0" vertical="bottom" wrapText="0"/>
    </xf>
    <xf borderId="0" fillId="0" fontId="25" numFmtId="164" xfId="0" applyFont="1" applyNumberFormat="1"/>
    <xf borderId="0" fillId="0" fontId="26" numFmtId="2" xfId="0" applyAlignment="1" applyFont="1" applyNumberFormat="1">
      <alignment horizontal="right" shrinkToFit="0" vertical="bottom" wrapText="0"/>
    </xf>
    <xf borderId="0" fillId="0" fontId="4" numFmtId="0" xfId="0" applyAlignment="1" applyFont="1">
      <alignment shrinkToFit="0" vertical="bottom" wrapText="0"/>
    </xf>
    <xf borderId="0" fillId="0" fontId="27" numFmtId="166" xfId="0" applyAlignment="1" applyFont="1" applyNumberFormat="1">
      <alignment horizontal="right" vertical="bottom"/>
    </xf>
    <xf borderId="0" fillId="0" fontId="27" numFmtId="10" xfId="0" applyAlignment="1" applyFont="1" applyNumberFormat="1">
      <alignment horizontal="right" vertical="bottom"/>
    </xf>
    <xf borderId="0" fillId="0" fontId="28" numFmtId="0" xfId="0" applyAlignment="1" applyFont="1">
      <alignment shrinkToFit="0" vertical="bottom" wrapText="0"/>
    </xf>
    <xf borderId="0" fillId="0" fontId="23" numFmtId="2" xfId="0" applyAlignment="1" applyFont="1" applyNumberFormat="1">
      <alignment horizontal="right" vertical="bottom"/>
    </xf>
    <xf borderId="0" fillId="0" fontId="4" numFmtId="165" xfId="0" applyAlignment="1" applyFont="1" applyNumberFormat="1">
      <alignment vertical="bottom"/>
    </xf>
    <xf borderId="0" fillId="0" fontId="7" numFmtId="0" xfId="0" applyAlignment="1" applyFont="1">
      <alignment shrinkToFit="0" vertical="top" wrapText="1"/>
    </xf>
    <xf borderId="0" fillId="0" fontId="4" numFmtId="0" xfId="0" applyAlignment="1" applyFont="1">
      <alignment vertical="top"/>
    </xf>
    <xf borderId="0" fillId="0" fontId="29" numFmtId="0" xfId="0" applyAlignment="1" applyFont="1">
      <alignment shrinkToFit="0" vertical="bottom" wrapText="0"/>
    </xf>
    <xf borderId="0" fillId="0" fontId="4" numFmtId="4" xfId="0" applyAlignment="1" applyFont="1" applyNumberFormat="1">
      <alignment horizontal="right" vertical="bottom"/>
    </xf>
    <xf borderId="0" fillId="0" fontId="4" numFmtId="10" xfId="0" applyAlignment="1" applyFont="1" applyNumberFormat="1">
      <alignment horizontal="right" vertical="bottom"/>
    </xf>
    <xf borderId="0" fillId="0" fontId="30" numFmtId="3" xfId="0" applyAlignment="1" applyFont="1" applyNumberFormat="1">
      <alignment horizontal="right" vertical="bottom"/>
    </xf>
    <xf borderId="0" fillId="0" fontId="4" numFmtId="3" xfId="0" applyAlignment="1" applyFont="1" applyNumberFormat="1">
      <alignment horizontal="right" vertical="bottom"/>
    </xf>
    <xf borderId="0" fillId="0" fontId="4" numFmtId="0" xfId="0" applyAlignment="1" applyFont="1">
      <alignment horizontal="right" vertical="bottom"/>
    </xf>
    <xf borderId="0" fillId="0" fontId="4" numFmtId="9" xfId="0" applyAlignment="1" applyFont="1" applyNumberFormat="1">
      <alignment vertical="bottom"/>
    </xf>
    <xf borderId="0" fillId="0" fontId="29" numFmtId="0" xfId="0" applyAlignment="1" applyFont="1">
      <alignment vertical="bottom"/>
    </xf>
    <xf borderId="0" fillId="0" fontId="4" numFmtId="166" xfId="0" applyAlignment="1" applyFont="1" applyNumberFormat="1">
      <alignment vertical="bottom"/>
    </xf>
    <xf borderId="0" fillId="0" fontId="4" numFmtId="2" xfId="0" applyAlignment="1" applyFont="1" applyNumberFormat="1">
      <alignment vertical="bottom"/>
    </xf>
    <xf borderId="0" fillId="0" fontId="31" numFmtId="0" xfId="0" applyAlignment="1" applyFont="1">
      <alignment shrinkToFit="0" vertical="bottom" wrapText="0"/>
    </xf>
    <xf borderId="0" fillId="0" fontId="4" numFmtId="167" xfId="0" applyAlignment="1" applyFont="1" applyNumberFormat="1">
      <alignment vertical="bottom"/>
    </xf>
    <xf borderId="0" fillId="0" fontId="7" numFmtId="0" xfId="0" applyAlignment="1" applyFont="1">
      <alignment shrinkToFit="0" vertical="bottom" wrapText="0"/>
    </xf>
    <xf borderId="0" fillId="0" fontId="4" numFmtId="2" xfId="0" applyAlignment="1" applyFont="1" applyNumberFormat="1">
      <alignment horizontal="right" vertical="bottom"/>
    </xf>
    <xf borderId="0" fillId="0" fontId="7" numFmtId="0" xfId="0" applyAlignment="1" applyFont="1">
      <alignment horizontal="right" vertical="bottom"/>
    </xf>
    <xf borderId="0" fillId="0" fontId="4" numFmtId="9" xfId="0" applyAlignment="1" applyFont="1" applyNumberFormat="1">
      <alignment horizontal="right" vertical="bottom"/>
    </xf>
    <xf borderId="0" fillId="0" fontId="7" numFmtId="0" xfId="0" applyAlignment="1" applyFont="1">
      <alignment vertical="top"/>
    </xf>
    <xf borderId="0" fillId="4" fontId="4" numFmtId="0" xfId="0" applyAlignment="1" applyFont="1">
      <alignment shrinkToFit="0" vertical="bottom" wrapText="0"/>
    </xf>
    <xf borderId="0" fillId="4" fontId="4" numFmtId="0" xfId="0" applyAlignment="1" applyFont="1">
      <alignment vertical="bottom"/>
    </xf>
    <xf borderId="0" fillId="0" fontId="4" numFmtId="166" xfId="0" applyAlignment="1" applyFont="1" applyNumberFormat="1">
      <alignment horizontal="right" vertical="bottom"/>
    </xf>
    <xf borderId="0" fillId="0" fontId="23" numFmtId="0" xfId="0" applyAlignment="1" applyFont="1">
      <alignment horizontal="right" vertical="bottom"/>
    </xf>
    <xf borderId="0" fillId="0" fontId="4" numFmtId="0" xfId="0" applyAlignment="1" applyFont="1">
      <alignment readingOrder="0" shrinkToFit="0" vertical="bottom" wrapText="0"/>
    </xf>
    <xf borderId="0" fillId="0" fontId="32" numFmtId="3" xfId="0" applyAlignment="1" applyFont="1" applyNumberFormat="1">
      <alignment horizontal="right" shrinkToFit="0" vertical="bottom" wrapText="0"/>
    </xf>
    <xf borderId="0" fillId="0" fontId="7" numFmtId="0" xfId="0" applyAlignment="1" applyFont="1">
      <alignment shrinkToFit="0" vertical="bottom" wrapText="0"/>
    </xf>
    <xf borderId="0" fillId="0" fontId="11" numFmtId="0" xfId="0" applyAlignment="1" applyFont="1">
      <alignment readingOrder="0" shrinkToFit="0" vertical="top" wrapText="1"/>
    </xf>
    <xf borderId="0" fillId="0" fontId="4" numFmtId="4" xfId="0" applyAlignment="1" applyFont="1" applyNumberFormat="1">
      <alignment shrinkToFit="0" vertical="bottom" wrapText="0"/>
    </xf>
    <xf borderId="0" fillId="0" fontId="11" numFmtId="168" xfId="0" applyFont="1" applyNumberFormat="1"/>
    <xf borderId="0" fillId="0" fontId="13" numFmtId="0" xfId="0" applyAlignment="1" applyFont="1">
      <alignment readingOrder="0"/>
    </xf>
    <xf borderId="0" fillId="0" fontId="8" numFmtId="0" xfId="0" applyAlignment="1" applyFont="1">
      <alignment horizontal="left" readingOrder="0" shrinkToFit="0" vertical="bottom" wrapText="0"/>
    </xf>
    <xf borderId="0" fillId="0" fontId="33" numFmtId="0" xfId="0" applyAlignment="1" applyFont="1">
      <alignment readingOrder="0"/>
    </xf>
    <xf borderId="0" fillId="0" fontId="8" numFmtId="0" xfId="0" applyAlignment="1" applyFont="1">
      <alignment horizontal="right" readingOrder="0" shrinkToFit="0" vertical="bottom" wrapText="0"/>
    </xf>
    <xf borderId="0" fillId="0" fontId="14" numFmtId="2" xfId="0" applyAlignment="1" applyFont="1" applyNumberFormat="1">
      <alignment horizontal="right" readingOrder="0" shrinkToFit="0" vertical="bottom" wrapText="0"/>
    </xf>
    <xf borderId="0" fillId="0" fontId="14" numFmtId="0" xfId="0" applyAlignment="1" applyFont="1">
      <alignment horizontal="right" readingOrder="0" shrinkToFit="0" vertical="bottom" wrapText="0"/>
    </xf>
    <xf borderId="0" fillId="0" fontId="14" numFmtId="165" xfId="0" applyAlignment="1" applyFont="1" applyNumberFormat="1">
      <alignment horizontal="right" readingOrder="0" shrinkToFit="0" vertical="bottom" wrapText="0"/>
    </xf>
    <xf borderId="0" fillId="0" fontId="11" numFmtId="0" xfId="0" applyAlignment="1" applyFont="1">
      <alignment readingOrder="0"/>
    </xf>
    <xf borderId="0" fillId="0" fontId="2" numFmtId="0" xfId="0" applyAlignment="1" applyFont="1">
      <alignment readingOrder="0" shrinkToFit="0" vertical="top" wrapText="1"/>
    </xf>
    <xf borderId="0" fillId="0" fontId="11" numFmtId="0" xfId="0" applyAlignment="1" applyFont="1">
      <alignment readingOrder="0" shrinkToFit="0" vertical="top" wrapText="1"/>
    </xf>
    <xf borderId="0" fillId="0" fontId="16" numFmtId="0" xfId="0" applyAlignment="1" applyFont="1">
      <alignment readingOrder="0"/>
    </xf>
    <xf borderId="0" fillId="0" fontId="11" numFmtId="4" xfId="0" applyAlignment="1" applyFont="1" applyNumberFormat="1">
      <alignment readingOrder="0"/>
    </xf>
    <xf borderId="0" fillId="0" fontId="11" numFmtId="10" xfId="0" applyAlignment="1" applyFont="1" applyNumberFormat="1">
      <alignment readingOrder="0"/>
    </xf>
    <xf borderId="0" fillId="0" fontId="17" numFmtId="0" xfId="0" applyAlignment="1" applyFont="1">
      <alignment readingOrder="0"/>
    </xf>
    <xf borderId="0" fillId="0" fontId="14" numFmtId="0" xfId="0" applyAlignment="1" applyFont="1">
      <alignment horizontal="right" readingOrder="0" shrinkToFit="0" vertical="bottom" wrapText="0"/>
    </xf>
    <xf borderId="0" fillId="0" fontId="2" numFmtId="0" xfId="0" applyAlignment="1" applyFont="1">
      <alignment readingOrder="0"/>
    </xf>
    <xf borderId="0" fillId="0" fontId="11" numFmtId="0" xfId="0" applyAlignment="1" applyFont="1">
      <alignment readingOrder="0"/>
    </xf>
    <xf borderId="0" fillId="0" fontId="11" numFmtId="3" xfId="0" applyAlignment="1" applyFont="1" applyNumberFormat="1">
      <alignment readingOrder="0"/>
    </xf>
    <xf borderId="0" fillId="0" fontId="19" numFmtId="0" xfId="0" applyAlignment="1" applyFont="1">
      <alignment readingOrder="0" shrinkToFit="0" vertical="bottom" wrapText="0"/>
    </xf>
    <xf borderId="0" fillId="0" fontId="11" numFmtId="9" xfId="0" applyAlignment="1" applyFont="1" applyNumberFormat="1">
      <alignment readingOrder="0"/>
    </xf>
    <xf borderId="0" fillId="0" fontId="20" numFmtId="0" xfId="0" applyAlignment="1" applyFont="1">
      <alignment readingOrder="0"/>
    </xf>
    <xf borderId="0" fillId="0" fontId="14" numFmtId="167" xfId="0" applyAlignment="1" applyFont="1" applyNumberFormat="1">
      <alignment horizontal="right" readingOrder="0" shrinkToFit="0" vertical="bottom" wrapText="0"/>
    </xf>
    <xf borderId="0" fillId="0" fontId="11" numFmtId="2" xfId="0" applyAlignment="1" applyFont="1" applyNumberFormat="1">
      <alignment readingOrder="0"/>
    </xf>
    <xf borderId="0" fillId="0" fontId="14" numFmtId="166" xfId="0" applyAlignment="1" applyFont="1" applyNumberFormat="1">
      <alignment horizontal="right" readingOrder="0" shrinkToFit="0" vertical="bottom" wrapText="0"/>
    </xf>
    <xf borderId="0" fillId="0" fontId="14" numFmtId="0" xfId="0" applyAlignment="1" applyFont="1">
      <alignment horizontal="center" readingOrder="0" shrinkToFit="0" vertical="bottom" wrapText="0"/>
    </xf>
    <xf borderId="0" fillId="0" fontId="0" numFmtId="0" xfId="0" applyAlignment="1" applyFont="1">
      <alignment horizontal="left" readingOrder="0" shrinkToFit="0" vertical="bottom" wrapText="0"/>
    </xf>
    <xf borderId="0" fillId="0" fontId="2" numFmtId="0" xfId="0" applyAlignment="1" applyFont="1">
      <alignment readingOrder="0" vertical="top"/>
    </xf>
    <xf borderId="0" fillId="0" fontId="11" numFmtId="0" xfId="0" applyAlignment="1" applyFont="1">
      <alignment readingOrder="0" shrinkToFit="0" wrapText="1"/>
    </xf>
    <xf borderId="0" fillId="0" fontId="21" numFmtId="0" xfId="0" applyAlignment="1" applyFont="1">
      <alignment readingOrder="0"/>
    </xf>
    <xf borderId="0" fillId="4" fontId="11" numFmtId="0" xfId="0" applyAlignment="1" applyFont="1">
      <alignment readingOrder="0"/>
    </xf>
    <xf borderId="0" fillId="0" fontId="34" numFmtId="0" xfId="0" applyAlignment="1" applyFont="1">
      <alignment readingOrder="0"/>
    </xf>
    <xf borderId="0" fillId="0" fontId="35" numFmtId="0" xfId="0" applyAlignment="1" applyFont="1">
      <alignment readingOrder="0" shrinkToFit="0" vertical="bottom" wrapText="0"/>
    </xf>
    <xf borderId="0" fillId="0" fontId="8" numFmtId="0" xfId="0" applyAlignment="1" applyFont="1">
      <alignment horizontal="right" readingOrder="0" shrinkToFit="0" vertical="bottom" wrapText="0"/>
    </xf>
    <xf borderId="0" fillId="0" fontId="23" numFmtId="166" xfId="0" applyAlignment="1" applyFont="1" applyNumberFormat="1">
      <alignment horizontal="right" readingOrder="0" vertical="bottom"/>
    </xf>
    <xf borderId="0" fillId="0" fontId="23" numFmtId="10" xfId="0" applyAlignment="1" applyFont="1" applyNumberFormat="1">
      <alignment horizontal="right" readingOrder="0" vertical="bottom"/>
    </xf>
    <xf borderId="0" fillId="0" fontId="4" numFmtId="164" xfId="0" applyAlignment="1" applyFont="1" applyNumberFormat="1">
      <alignment horizontal="right" readingOrder="0" vertical="bottom"/>
    </xf>
    <xf borderId="0" fillId="0" fontId="4" numFmtId="0" xfId="0" applyAlignment="1" applyFont="1">
      <alignment readingOrder="0" vertical="bottom"/>
    </xf>
    <xf borderId="0" fillId="0" fontId="24" numFmtId="0" xfId="0" applyAlignment="1" applyFont="1">
      <alignment shrinkToFit="0" vertical="top" wrapText="1"/>
    </xf>
    <xf borderId="0" fillId="0" fontId="36" numFmtId="0" xfId="0" applyFont="1"/>
    <xf borderId="0" fillId="0" fontId="37" numFmtId="0" xfId="0" applyFont="1"/>
    <xf borderId="0" fillId="0" fontId="24" numFmtId="4" xfId="0" applyFont="1" applyNumberFormat="1"/>
    <xf borderId="0" fillId="0" fontId="24" numFmtId="0" xfId="0" applyFont="1"/>
    <xf borderId="0" fillId="0" fontId="37" numFmtId="0" xfId="0" applyFont="1"/>
    <xf borderId="0" fillId="0" fontId="24" numFmtId="164" xfId="0" applyFont="1" applyNumberFormat="1"/>
    <xf borderId="0" fillId="0" fontId="38" numFmtId="0" xfId="0" applyFont="1"/>
    <xf borderId="0" fillId="0" fontId="24" numFmtId="10" xfId="0" applyFont="1" applyNumberFormat="1"/>
    <xf borderId="0" fillId="0" fontId="24" numFmtId="0" xfId="0" applyFont="1"/>
    <xf borderId="0" fillId="0" fontId="39" numFmtId="0" xfId="0" applyAlignment="1" applyFont="1">
      <alignment horizontal="left" vertical="top"/>
    </xf>
    <xf borderId="0" fillId="0" fontId="39" numFmtId="0" xfId="0" applyAlignment="1" applyFont="1">
      <alignment horizontal="left" vertical="top"/>
    </xf>
    <xf borderId="0" fillId="0" fontId="38" numFmtId="0" xfId="0" applyFont="1"/>
    <xf borderId="0" fillId="0" fontId="40" numFmtId="0" xfId="0" applyFont="1"/>
    <xf borderId="0" fillId="0" fontId="36" numFmtId="0" xfId="0" applyFont="1"/>
    <xf borderId="0" fillId="0" fontId="36" numFmtId="0" xfId="0" applyFont="1"/>
    <xf borderId="0" fillId="0" fontId="37" numFmtId="0" xfId="0" applyAlignment="1" applyFont="1">
      <alignment shrinkToFit="0" vertical="top" wrapText="1"/>
    </xf>
    <xf borderId="0" fillId="0" fontId="24" numFmtId="0" xfId="0" applyAlignment="1" applyFont="1">
      <alignment shrinkToFit="0" vertical="top" wrapText="1"/>
    </xf>
    <xf borderId="0" fillId="0" fontId="24" numFmtId="9" xfId="0" applyFont="1" applyNumberFormat="1"/>
    <xf borderId="0" fillId="0" fontId="41" numFmtId="0" xfId="0" applyFont="1"/>
    <xf borderId="0" fillId="0" fontId="24" numFmtId="167" xfId="0" applyFont="1" applyNumberFormat="1"/>
    <xf borderId="0" fillId="0" fontId="24" numFmtId="2" xfId="0" applyFont="1" applyNumberFormat="1"/>
    <xf borderId="0" fillId="0" fontId="37" numFmtId="0" xfId="0" applyAlignment="1" applyFont="1">
      <alignment vertical="top"/>
    </xf>
    <xf borderId="0" fillId="0" fontId="24" numFmtId="0" xfId="0" applyAlignment="1" applyFont="1">
      <alignment shrinkToFit="0" wrapText="1"/>
    </xf>
    <xf borderId="0" fillId="0" fontId="42" numFmtId="0" xfId="0" applyFont="1"/>
    <xf borderId="0" fillId="4" fontId="24" numFmtId="0" xfId="0" applyFont="1"/>
    <xf borderId="0" fillId="0" fontId="8" numFmtId="0" xfId="0" applyAlignment="1" applyFont="1">
      <alignment vertical="bottom"/>
    </xf>
    <xf borderId="0" fillId="0" fontId="8" numFmtId="0" xfId="0" applyAlignment="1" applyFont="1">
      <alignment shrinkToFit="0" vertical="bottom" wrapText="0"/>
    </xf>
    <xf borderId="0" fillId="0" fontId="24" numFmtId="166" xfId="0" applyFont="1" applyNumberFormat="1"/>
    <xf borderId="0" fillId="0" fontId="5" numFmtId="0" xfId="0" applyAlignment="1" applyFont="1">
      <alignment vertical="bottom"/>
    </xf>
    <xf borderId="0" fillId="0" fontId="8" numFmtId="0" xfId="0" applyAlignment="1" applyFont="1">
      <alignment vertical="bottom"/>
    </xf>
    <xf borderId="0" fillId="0" fontId="14" numFmtId="166" xfId="0" applyAlignment="1" applyFont="1" applyNumberFormat="1">
      <alignment horizontal="right" vertical="bottom"/>
    </xf>
    <xf borderId="0" fillId="0" fontId="19" numFmtId="0" xfId="0" applyAlignment="1" applyFont="1">
      <alignment horizontal="right" vertical="bottom"/>
    </xf>
    <xf borderId="0" fillId="0" fontId="0" numFmtId="0" xfId="0" applyFont="1"/>
    <xf borderId="0" fillId="0" fontId="14" numFmtId="10" xfId="0" applyAlignment="1" applyFont="1" applyNumberFormat="1">
      <alignment horizontal="right" vertical="bottom"/>
    </xf>
    <xf borderId="0" fillId="0" fontId="8" numFmtId="164" xfId="0" applyAlignment="1" applyFont="1" applyNumberFormat="1">
      <alignment horizontal="right" vertical="bottom"/>
    </xf>
    <xf borderId="0" fillId="0" fontId="43" numFmtId="0" xfId="0" applyFont="1"/>
    <xf borderId="0" fillId="0" fontId="44" numFmtId="0" xfId="0" applyFont="1"/>
    <xf quotePrefix="1" borderId="0" fillId="0" fontId="24" numFmtId="0" xfId="0" applyAlignment="1" applyFont="1">
      <alignment shrinkToFit="0" vertical="top" wrapText="1"/>
    </xf>
    <xf borderId="0" fillId="0" fontId="45" numFmtId="164" xfId="0" applyFont="1" applyNumberFormat="1"/>
    <xf borderId="0" fillId="0" fontId="14" numFmtId="10" xfId="0" applyAlignment="1" applyFont="1" applyNumberFormat="1">
      <alignment horizontal="right" shrinkToFit="0" vertical="bottom" wrapText="0"/>
    </xf>
    <xf borderId="0" fillId="0" fontId="45" numFmtId="0" xfId="0" applyFont="1"/>
    <xf borderId="0" fillId="0" fontId="45" numFmtId="0" xfId="0" applyFont="1"/>
    <xf borderId="0" fillId="0" fontId="0" numFmtId="0" xfId="0" applyFont="1"/>
    <xf borderId="0" fillId="0" fontId="46" numFmtId="0" xfId="0" applyFont="1"/>
    <xf borderId="0" fillId="0" fontId="47" numFmtId="0" xfId="0" applyAlignment="1" applyFont="1">
      <alignment vertical="bottom"/>
    </xf>
    <xf borderId="0" fillId="0" fontId="48" numFmtId="0" xfId="0" applyFont="1"/>
    <xf borderId="0" fillId="0" fontId="4" numFmtId="10" xfId="0" applyAlignment="1" applyFont="1" applyNumberFormat="1">
      <alignment shrinkToFit="0" vertical="bottom" wrapText="0"/>
    </xf>
    <xf borderId="0" fillId="0" fontId="4" numFmtId="9" xfId="0" applyAlignment="1" applyFont="1" applyNumberFormat="1">
      <alignment shrinkToFit="0" vertical="bottom" wrapText="0"/>
    </xf>
    <xf borderId="0" fillId="0" fontId="19" numFmtId="0" xfId="0" applyAlignment="1" applyFont="1">
      <alignment horizontal="left" shrinkToFit="0" wrapText="0"/>
    </xf>
    <xf borderId="0" fillId="0" fontId="8" numFmtId="0" xfId="0" applyAlignment="1" applyFont="1">
      <alignment shrinkToFit="0" vertical="bottom" wrapText="0"/>
    </xf>
    <xf borderId="0" fillId="0" fontId="4" numFmtId="3" xfId="0" applyAlignment="1" applyFont="1" applyNumberFormat="1">
      <alignment horizontal="right" shrinkToFit="0" vertical="bottom" wrapText="0"/>
    </xf>
    <xf borderId="0" fillId="0" fontId="4"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342900</xdr:rowOff>
    </xdr:from>
    <xdr:ext cx="1143000" cy="5810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ipcc.ch/report/ar6/wg3/" TargetMode="External"/><Relationship Id="rId2" Type="http://schemas.openxmlformats.org/officeDocument/2006/relationships/hyperlink" Target="https://www.oica.net/wp-content/uploads/DEFINITIONS-VEHICLE-IN-USE1.pdf" TargetMode="External"/><Relationship Id="rId3" Type="http://schemas.openxmlformats.org/officeDocument/2006/relationships/hyperlink" Target="https://www.globalfueleconomy.org/toolkit/vehicle-types" TargetMode="External"/><Relationship Id="rId4" Type="http://schemas.openxmlformats.org/officeDocument/2006/relationships/hyperlink" Target="https://www.globalfueleconomy.org/toolkit/vehicle-types" TargetMode="External"/><Relationship Id="rId5"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0" Type="http://schemas.openxmlformats.org/officeDocument/2006/relationships/hyperlink" Target="https://www.gov.uk/government/publications/the-second-cycling-and-walking-investment-strategy/the-second-cycling-and-walking-investment-strategy-cwis2" TargetMode="External"/><Relationship Id="rId22" Type="http://schemas.openxmlformats.org/officeDocument/2006/relationships/hyperlink" Target="https://data.london.gov.uk/dataset/cycling-infrastructure-database" TargetMode="External"/><Relationship Id="rId21" Type="http://schemas.openxmlformats.org/officeDocument/2006/relationships/hyperlink" Target="https://www.gov.uk/government/publications/the-second-cycling-and-walking-investment-strategy/the-second-cycling-and-walking-investment-strategy-cwis2" TargetMode="External"/><Relationship Id="rId24" Type="http://schemas.openxmlformats.org/officeDocument/2006/relationships/hyperlink" Target="http://www.brtdata.org/" TargetMode="External"/><Relationship Id="rId23" Type="http://schemas.openxmlformats.org/officeDocument/2006/relationships/hyperlink" Target="http://www.brtdata.org/" TargetMode="External"/><Relationship Id="rId1" Type="http://schemas.openxmlformats.org/officeDocument/2006/relationships/hyperlink" Target="http://tcc-gsr.com/" TargetMode="External"/><Relationship Id="rId2" Type="http://schemas.openxmlformats.org/officeDocument/2006/relationships/hyperlink" Target="https://datahelpdesk.worldbank.org/knowledgebase/articles/906519-world-bank-country-and-lending-groups" TargetMode="External"/><Relationship Id="rId3" Type="http://schemas.openxmlformats.org/officeDocument/2006/relationships/hyperlink" Target="http://hdr.undp.org/en/data" TargetMode="External"/><Relationship Id="rId4" Type="http://schemas.openxmlformats.org/officeDocument/2006/relationships/hyperlink" Target="https://esa.un.org/unpd/wpp/Download/Standard/Population/" TargetMode="External"/><Relationship Id="rId9" Type="http://schemas.openxmlformats.org/officeDocument/2006/relationships/hyperlink" Target="https://www.iea.org/subscribe-to-data-services/world-energy-balances-and-statistics" TargetMode="External"/><Relationship Id="rId26" Type="http://schemas.openxmlformats.org/officeDocument/2006/relationships/hyperlink" Target="https://data.worldbank.org/indicator/IS.RRS.PASG.KM" TargetMode="External"/><Relationship Id="rId25" Type="http://schemas.openxmlformats.org/officeDocument/2006/relationships/hyperlink" Target="https://data.worldbank.org/indicator/IS.RRS.TOTL.KM" TargetMode="External"/><Relationship Id="rId28" Type="http://schemas.openxmlformats.org/officeDocument/2006/relationships/hyperlink" Target="https://uic-stats.uic.org/" TargetMode="External"/><Relationship Id="rId27" Type="http://schemas.openxmlformats.org/officeDocument/2006/relationships/hyperlink" Target="https://data.worldbank.org/indicator/IS.RRS.GOOD.MT.K6" TargetMode="External"/><Relationship Id="rId5" Type="http://schemas.openxmlformats.org/officeDocument/2006/relationships/hyperlink" Target="https://population.un.org/wup/" TargetMode="External"/><Relationship Id="rId6" Type="http://schemas.openxmlformats.org/officeDocument/2006/relationships/hyperlink" Target="http://data.worldbank.org/indicator/NY.GDP.MKTP.KD" TargetMode="External"/><Relationship Id="rId29" Type="http://schemas.openxmlformats.org/officeDocument/2006/relationships/hyperlink" Target="https://uic-stats.uic.org/" TargetMode="External"/><Relationship Id="rId7" Type="http://schemas.openxmlformats.org/officeDocument/2006/relationships/hyperlink" Target="https://www.iea.org/subscribe-to-data-services/world-energy-balances-and-statistics" TargetMode="External"/><Relationship Id="rId8" Type="http://schemas.openxmlformats.org/officeDocument/2006/relationships/hyperlink" Target="https://www.iea.org/subscribe-to-data-services/world-energy-balances-and-statistics" TargetMode="External"/><Relationship Id="rId31" Type="http://schemas.openxmlformats.org/officeDocument/2006/relationships/hyperlink" Target="https://unctadstat.unctad.org/wds/TableViewer/tableView.aspx?ReportId=13321" TargetMode="External"/><Relationship Id="rId30" Type="http://schemas.openxmlformats.org/officeDocument/2006/relationships/hyperlink" Target="https://data.worldbank.org/indicator/IS.AIR.GOOD.MT.K1" TargetMode="External"/><Relationship Id="rId11" Type="http://schemas.openxmlformats.org/officeDocument/2006/relationships/hyperlink" Target="https://www.iea.org/subscribe-to-data-services/world-energy-balances-and-statistics" TargetMode="External"/><Relationship Id="rId33" Type="http://schemas.openxmlformats.org/officeDocument/2006/relationships/hyperlink" Target="https://www.iea.org/subscribe-to-data-services/world-energy-balances-and-statistics" TargetMode="External"/><Relationship Id="rId10" Type="http://schemas.openxmlformats.org/officeDocument/2006/relationships/hyperlink" Target="https://www.iea.org/subscribe-to-data-services/world-energy-balances-and-statistics" TargetMode="External"/><Relationship Id="rId32" Type="http://schemas.openxmlformats.org/officeDocument/2006/relationships/hyperlink" Target="https://www.ren21.net/gsr-2020/" TargetMode="External"/><Relationship Id="rId13" Type="http://schemas.openxmlformats.org/officeDocument/2006/relationships/hyperlink" Target="https://edgar.jrc.ec.europa.eu/report_2022" TargetMode="External"/><Relationship Id="rId35" Type="http://schemas.openxmlformats.org/officeDocument/2006/relationships/hyperlink" Target="https://covid19.apple.com/mobility" TargetMode="External"/><Relationship Id="rId12" Type="http://schemas.openxmlformats.org/officeDocument/2006/relationships/hyperlink" Target="https://www.globalfueleconomy.org/media/792005/wp22-vehicle-fuel-economy-in-major-markets.pdf" TargetMode="External"/><Relationship Id="rId34" Type="http://schemas.openxmlformats.org/officeDocument/2006/relationships/hyperlink" Target="https://www.ren21.net/gsr-2020/" TargetMode="External"/><Relationship Id="rId15" Type="http://schemas.openxmlformats.org/officeDocument/2006/relationships/hyperlink" Target="https://edgar.jrc.ec.europa.eu/report_2022" TargetMode="External"/><Relationship Id="rId37" Type="http://schemas.openxmlformats.org/officeDocument/2006/relationships/hyperlink" Target="https://www.waze.com/covid19" TargetMode="External"/><Relationship Id="rId14" Type="http://schemas.openxmlformats.org/officeDocument/2006/relationships/hyperlink" Target="https://edgar.jrc.ec.europa.eu/report_2022" TargetMode="External"/><Relationship Id="rId36" Type="http://schemas.openxmlformats.org/officeDocument/2006/relationships/hyperlink" Target="https://covid19.apple.com/mobility" TargetMode="External"/><Relationship Id="rId17" Type="http://schemas.openxmlformats.org/officeDocument/2006/relationships/hyperlink" Target="https://edgar.jrc.ec.europa.eu/report_2022" TargetMode="External"/><Relationship Id="rId16" Type="http://schemas.openxmlformats.org/officeDocument/2006/relationships/hyperlink" Target="https://edgar.jrc.ec.europa.eu/report_2022" TargetMode="External"/><Relationship Id="rId38" Type="http://schemas.openxmlformats.org/officeDocument/2006/relationships/drawing" Target="../drawings/drawing20.xml"/><Relationship Id="rId19" Type="http://schemas.openxmlformats.org/officeDocument/2006/relationships/hyperlink" Target="https://slocat.net/tcc-gsr/" TargetMode="External"/><Relationship Id="rId18" Type="http://schemas.openxmlformats.org/officeDocument/2006/relationships/hyperlink" Target="https://www.gov.uk/government/publications/future-of-mobility-urban-strateg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tcc-gsr.com/" TargetMode="External"/><Relationship Id="rId2" Type="http://schemas.openxmlformats.org/officeDocument/2006/relationships/hyperlink" Target="http://climatecompatiblegrowth.com/starter-kits/"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25"/>
    <col customWidth="1" min="2" max="2" width="126.13"/>
    <col customWidth="1" min="3" max="3" width="50.38"/>
  </cols>
  <sheetData>
    <row r="1" ht="84.75" customHeight="1">
      <c r="B1" s="1" t="s">
        <v>0</v>
      </c>
    </row>
    <row r="2">
      <c r="B2" s="2" t="s">
        <v>1</v>
      </c>
    </row>
    <row r="4">
      <c r="A4" s="3" t="s">
        <v>2</v>
      </c>
      <c r="B4" s="4" t="s">
        <v>3</v>
      </c>
      <c r="C4" s="5"/>
    </row>
    <row r="5">
      <c r="A5" s="6"/>
      <c r="B5" s="5"/>
      <c r="C5" s="5"/>
    </row>
    <row r="6">
      <c r="A6" s="3" t="s">
        <v>4</v>
      </c>
      <c r="B6" s="7"/>
      <c r="C6" s="8"/>
    </row>
    <row r="7">
      <c r="A7" s="9" t="s">
        <v>5</v>
      </c>
      <c r="B7" s="10" t="s">
        <v>6</v>
      </c>
      <c r="C7" s="11"/>
    </row>
    <row r="8">
      <c r="A8" s="9" t="s">
        <v>7</v>
      </c>
      <c r="B8" s="10" t="s">
        <v>8</v>
      </c>
      <c r="C8" s="5"/>
    </row>
    <row r="9">
      <c r="A9" s="9" t="s">
        <v>9</v>
      </c>
      <c r="B9" s="10" t="s">
        <v>10</v>
      </c>
      <c r="C9" s="5"/>
    </row>
    <row r="10">
      <c r="A10" s="9" t="s">
        <v>11</v>
      </c>
      <c r="B10" s="10" t="s">
        <v>12</v>
      </c>
      <c r="C10" s="5"/>
    </row>
    <row r="11">
      <c r="A11" s="9" t="s">
        <v>13</v>
      </c>
      <c r="B11" s="10" t="s">
        <v>14</v>
      </c>
      <c r="C11" s="11"/>
    </row>
    <row r="12">
      <c r="A12" s="9" t="s">
        <v>15</v>
      </c>
      <c r="B12" s="10" t="s">
        <v>16</v>
      </c>
      <c r="C12" s="11"/>
    </row>
    <row r="13">
      <c r="A13" s="9" t="s">
        <v>17</v>
      </c>
      <c r="B13" s="12" t="s">
        <v>18</v>
      </c>
      <c r="C13" s="11"/>
    </row>
    <row r="14">
      <c r="A14" s="9" t="s">
        <v>19</v>
      </c>
      <c r="B14" s="12" t="s">
        <v>20</v>
      </c>
      <c r="C14" s="11"/>
    </row>
    <row r="15">
      <c r="A15" s="9" t="s">
        <v>21</v>
      </c>
      <c r="B15" s="12" t="s">
        <v>22</v>
      </c>
      <c r="C15" s="11"/>
    </row>
    <row r="16">
      <c r="A16" s="9" t="s">
        <v>23</v>
      </c>
      <c r="B16" s="10" t="s">
        <v>24</v>
      </c>
      <c r="C16" s="11"/>
    </row>
    <row r="17">
      <c r="A17" s="9" t="s">
        <v>25</v>
      </c>
      <c r="B17" s="10" t="s">
        <v>26</v>
      </c>
      <c r="C17" s="11"/>
    </row>
    <row r="18">
      <c r="A18" s="13"/>
      <c r="B18" s="14"/>
      <c r="C18" s="11"/>
    </row>
    <row r="19">
      <c r="A19" s="13"/>
      <c r="B19" s="14"/>
      <c r="C19" s="11"/>
    </row>
    <row r="20">
      <c r="A20" s="3" t="s">
        <v>27</v>
      </c>
      <c r="B20" s="7"/>
      <c r="C20" s="15" t="s">
        <v>28</v>
      </c>
    </row>
    <row r="21">
      <c r="A21" s="13"/>
      <c r="B21" s="14"/>
      <c r="C21" s="11"/>
    </row>
    <row r="22">
      <c r="A22" s="16" t="s">
        <v>29</v>
      </c>
      <c r="B22" s="17" t="s">
        <v>30</v>
      </c>
      <c r="C22" s="18" t="s">
        <v>31</v>
      </c>
    </row>
    <row r="23">
      <c r="A23" s="19"/>
      <c r="B23" s="20"/>
      <c r="C23" s="11"/>
    </row>
    <row r="24">
      <c r="A24" s="16" t="s">
        <v>32</v>
      </c>
      <c r="B24" s="17" t="s">
        <v>33</v>
      </c>
      <c r="C24" s="21" t="s">
        <v>34</v>
      </c>
    </row>
    <row r="25">
      <c r="A25" s="19"/>
      <c r="B25" s="20"/>
      <c r="C25" s="11"/>
    </row>
    <row r="26">
      <c r="A26" s="16" t="s">
        <v>35</v>
      </c>
      <c r="B26" s="17" t="s">
        <v>36</v>
      </c>
      <c r="C26" s="21" t="s">
        <v>37</v>
      </c>
    </row>
    <row r="27">
      <c r="A27" s="19"/>
      <c r="B27" s="20"/>
      <c r="C27" s="11"/>
    </row>
    <row r="28">
      <c r="A28" s="16" t="s">
        <v>38</v>
      </c>
      <c r="B28" s="17" t="s">
        <v>39</v>
      </c>
      <c r="C28" s="21" t="s">
        <v>37</v>
      </c>
    </row>
    <row r="29">
      <c r="A29" s="22"/>
      <c r="B29" s="22"/>
      <c r="C29" s="22"/>
    </row>
    <row r="30">
      <c r="A30" s="23" t="s">
        <v>40</v>
      </c>
      <c r="B30" s="24" t="s">
        <v>41</v>
      </c>
      <c r="C30" s="22"/>
    </row>
  </sheetData>
  <hyperlinks>
    <hyperlink r:id="rId1" ref="C22"/>
    <hyperlink r:id="rId2" ref="C24"/>
    <hyperlink r:id="rId3" ref="C26"/>
    <hyperlink r:id="rId4" ref="C28"/>
  </hyperlinks>
  <drawing r:id="rId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459</v>
      </c>
    </row>
    <row r="3" ht="28.5" customHeight="1"/>
    <row r="6">
      <c r="B6" s="27" t="s">
        <v>460</v>
      </c>
    </row>
    <row r="9">
      <c r="C9" s="25" t="s">
        <v>46</v>
      </c>
      <c r="D9" s="29" t="s">
        <v>47</v>
      </c>
      <c r="J9" s="29" t="s">
        <v>48</v>
      </c>
      <c r="K9" s="30" t="s">
        <v>49</v>
      </c>
    </row>
    <row r="10">
      <c r="C10" s="25" t="s">
        <v>50</v>
      </c>
      <c r="D10" s="31">
        <v>0.768</v>
      </c>
      <c r="J10" s="29" t="s">
        <v>48</v>
      </c>
      <c r="K10" s="30" t="s">
        <v>51</v>
      </c>
    </row>
    <row r="11">
      <c r="C11" s="32"/>
    </row>
    <row r="12">
      <c r="C12" s="32"/>
    </row>
    <row r="13">
      <c r="C13" s="32"/>
      <c r="D13" s="25" t="s">
        <v>52</v>
      </c>
      <c r="E13" s="25" t="s">
        <v>53</v>
      </c>
    </row>
    <row r="14">
      <c r="C14" s="25" t="s">
        <v>54</v>
      </c>
      <c r="D14" s="33">
        <v>1.425925386E9</v>
      </c>
      <c r="E14" s="34">
        <v>0.02599724604619702</v>
      </c>
      <c r="J14" s="29" t="s">
        <v>48</v>
      </c>
      <c r="K14" s="30" t="s">
        <v>55</v>
      </c>
    </row>
    <row r="15">
      <c r="C15" s="25" t="s">
        <v>56</v>
      </c>
      <c r="D15" s="34">
        <v>0.6382386897206135</v>
      </c>
      <c r="E15" s="34">
        <v>0.17376323590491727</v>
      </c>
      <c r="J15" s="29" t="s">
        <v>48</v>
      </c>
      <c r="K15" s="30" t="s">
        <v>57</v>
      </c>
    </row>
    <row r="16">
      <c r="C16" s="25"/>
      <c r="D16" s="35"/>
      <c r="E16" s="25" t="s">
        <v>58</v>
      </c>
      <c r="J16" s="29"/>
      <c r="K16" s="30"/>
    </row>
    <row r="17">
      <c r="C17" s="25" t="s">
        <v>59</v>
      </c>
      <c r="D17" s="35">
        <v>11082.36003</v>
      </c>
      <c r="E17" s="36">
        <v>0.39240877982627786</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461</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1975810.0</v>
      </c>
      <c r="E31" s="29" t="s">
        <v>462</v>
      </c>
      <c r="J31" s="29" t="s">
        <v>48</v>
      </c>
      <c r="K31" s="30" t="s">
        <v>463</v>
      </c>
    </row>
    <row r="32">
      <c r="C32" s="25" t="s">
        <v>67</v>
      </c>
      <c r="D32" s="43">
        <v>-0.3426893775574703</v>
      </c>
      <c r="E32" s="44" t="s">
        <v>323</v>
      </c>
      <c r="J32" s="29" t="s">
        <v>48</v>
      </c>
      <c r="K32" s="30" t="s">
        <v>463</v>
      </c>
    </row>
    <row r="33">
      <c r="C33" s="25" t="s">
        <v>69</v>
      </c>
      <c r="D33" s="42">
        <v>2.1818136E7</v>
      </c>
      <c r="E33" s="29" t="s">
        <v>464</v>
      </c>
      <c r="J33" s="29" t="s">
        <v>48</v>
      </c>
      <c r="K33" s="30" t="s">
        <v>465</v>
      </c>
    </row>
    <row r="34">
      <c r="C34" s="25" t="s">
        <v>67</v>
      </c>
      <c r="D34" s="43">
        <v>0.2561497149787695</v>
      </c>
      <c r="E34" s="44" t="s">
        <v>68</v>
      </c>
      <c r="J34" s="29" t="s">
        <v>48</v>
      </c>
      <c r="K34" s="30" t="s">
        <v>465</v>
      </c>
    </row>
    <row r="35">
      <c r="I35" s="25"/>
      <c r="J35" s="45"/>
      <c r="N35" s="32"/>
      <c r="O35" s="32"/>
      <c r="P35" s="32"/>
      <c r="Q35" s="32"/>
    </row>
    <row r="36">
      <c r="I36" s="25"/>
      <c r="J36" s="45"/>
      <c r="N36" s="32"/>
      <c r="O36" s="32"/>
      <c r="P36" s="32"/>
      <c r="Q36" s="32"/>
    </row>
    <row r="37">
      <c r="C37" s="25" t="s">
        <v>72</v>
      </c>
      <c r="D37" s="46"/>
      <c r="E37" s="25" t="s">
        <v>325</v>
      </c>
      <c r="F37" s="32"/>
      <c r="G37" s="25" t="s">
        <v>74</v>
      </c>
    </row>
    <row r="38">
      <c r="C38" s="29" t="s">
        <v>75</v>
      </c>
      <c r="D38" s="48">
        <v>0.48424696706667136</v>
      </c>
      <c r="E38" s="49">
        <v>956780.0</v>
      </c>
      <c r="G38" s="49">
        <v>1196060.0</v>
      </c>
      <c r="J38" s="29" t="s">
        <v>48</v>
      </c>
      <c r="K38" s="30" t="s">
        <v>463</v>
      </c>
    </row>
    <row r="39">
      <c r="C39" s="29" t="s">
        <v>466</v>
      </c>
      <c r="D39" s="48">
        <v>0.18359558864465714</v>
      </c>
      <c r="E39" s="49">
        <v>362750.0</v>
      </c>
      <c r="G39" s="49">
        <v>1074270.0</v>
      </c>
      <c r="J39" s="29" t="s">
        <v>48</v>
      </c>
      <c r="K39" s="30" t="s">
        <v>463</v>
      </c>
    </row>
    <row r="40">
      <c r="C40" s="29" t="s">
        <v>467</v>
      </c>
      <c r="D40" s="48">
        <v>0.0016752622974881188</v>
      </c>
      <c r="E40" s="49">
        <v>3310.0</v>
      </c>
      <c r="G40" s="49">
        <v>7310.0</v>
      </c>
      <c r="J40" s="29" t="s">
        <v>48</v>
      </c>
      <c r="K40" s="30" t="s">
        <v>463</v>
      </c>
    </row>
    <row r="41">
      <c r="C41" s="29" t="s">
        <v>179</v>
      </c>
      <c r="D41" s="48">
        <v>0.33048218199118334</v>
      </c>
      <c r="E41" s="49">
        <v>652970.0</v>
      </c>
      <c r="G41" s="49">
        <v>728260.0</v>
      </c>
      <c r="J41" s="29" t="s">
        <v>48</v>
      </c>
      <c r="K41" s="30" t="s">
        <v>463</v>
      </c>
    </row>
    <row r="43">
      <c r="I43" s="25"/>
      <c r="J43" s="45"/>
      <c r="N43" s="32"/>
      <c r="O43" s="32"/>
      <c r="P43" s="32"/>
      <c r="Q43" s="32"/>
    </row>
    <row r="44">
      <c r="C44" s="25" t="s">
        <v>76</v>
      </c>
      <c r="D44" s="46"/>
      <c r="E44" s="25" t="s">
        <v>325</v>
      </c>
      <c r="F44" s="32"/>
      <c r="G44" s="25" t="s">
        <v>74</v>
      </c>
      <c r="I44" s="25"/>
      <c r="J44" s="45"/>
      <c r="N44" s="32"/>
      <c r="O44" s="32"/>
      <c r="P44" s="32"/>
      <c r="Q44" s="32"/>
    </row>
    <row r="45">
      <c r="C45" s="47" t="s">
        <v>75</v>
      </c>
      <c r="D45" s="43">
        <v>0.15234115324975517</v>
      </c>
      <c r="E45" s="49">
        <v>3323800.0</v>
      </c>
      <c r="G45" s="49">
        <v>2375430.0</v>
      </c>
      <c r="I45" s="25"/>
      <c r="J45" s="29" t="s">
        <v>48</v>
      </c>
      <c r="K45" s="30" t="s">
        <v>465</v>
      </c>
      <c r="N45" s="32"/>
      <c r="O45" s="32"/>
      <c r="P45" s="32"/>
      <c r="Q45" s="32"/>
    </row>
    <row r="46">
      <c r="C46" s="29" t="s">
        <v>466</v>
      </c>
      <c r="D46" s="43">
        <v>0.31665262330384225</v>
      </c>
      <c r="E46" s="49">
        <v>6908770.0</v>
      </c>
      <c r="G46" s="49">
        <v>5795570.0</v>
      </c>
      <c r="I46" s="25"/>
      <c r="J46" s="29" t="s">
        <v>48</v>
      </c>
      <c r="K46" s="30" t="s">
        <v>465</v>
      </c>
      <c r="N46" s="32"/>
      <c r="O46" s="32"/>
      <c r="P46" s="32"/>
      <c r="Q46" s="32"/>
    </row>
    <row r="47">
      <c r="C47" s="29" t="s">
        <v>467</v>
      </c>
      <c r="D47" s="43">
        <v>0.5297313207691069</v>
      </c>
      <c r="E47" s="49">
        <v>1.155775E7</v>
      </c>
      <c r="G47" s="49">
        <v>9177250.0</v>
      </c>
      <c r="I47" s="25"/>
      <c r="J47" s="29" t="s">
        <v>48</v>
      </c>
      <c r="K47" s="30" t="s">
        <v>465</v>
      </c>
      <c r="N47" s="32"/>
      <c r="O47" s="32"/>
      <c r="P47" s="32"/>
      <c r="Q47" s="32"/>
    </row>
    <row r="48">
      <c r="C48" s="47" t="s">
        <v>179</v>
      </c>
      <c r="D48" s="43">
        <v>0.0012749026772956222</v>
      </c>
      <c r="E48" s="49">
        <v>27816.0</v>
      </c>
      <c r="G48" s="49">
        <v>20807.0</v>
      </c>
      <c r="I48" s="25"/>
      <c r="J48" s="29" t="s">
        <v>48</v>
      </c>
      <c r="K48" s="30" t="s">
        <v>465</v>
      </c>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ht="20.25" customHeight="1">
      <c r="C54" s="25" t="s">
        <v>80</v>
      </c>
      <c r="D54" s="45">
        <v>322.0</v>
      </c>
      <c r="E54" s="29" t="s">
        <v>81</v>
      </c>
      <c r="J54" s="29" t="s">
        <v>48</v>
      </c>
      <c r="K54" s="30" t="s">
        <v>82</v>
      </c>
    </row>
    <row r="55">
      <c r="C55" s="32" t="s">
        <v>83</v>
      </c>
      <c r="D55" s="80"/>
      <c r="E55" s="43">
        <v>0.8633540372670807</v>
      </c>
      <c r="I55" s="45"/>
      <c r="J55" s="29" t="s">
        <v>48</v>
      </c>
      <c r="K55" s="30" t="s">
        <v>82</v>
      </c>
      <c r="L55" s="45"/>
      <c r="O55" s="29"/>
      <c r="P55" s="30"/>
      <c r="Q55" s="30"/>
    </row>
    <row r="56">
      <c r="C56" s="32" t="s">
        <v>84</v>
      </c>
      <c r="D56" s="80"/>
      <c r="E56" s="43">
        <v>0.08074534161490683</v>
      </c>
      <c r="I56" s="45"/>
      <c r="J56" s="29" t="s">
        <v>48</v>
      </c>
      <c r="K56" s="30" t="s">
        <v>82</v>
      </c>
      <c r="L56" s="45"/>
      <c r="O56" s="29"/>
      <c r="P56" s="30"/>
      <c r="Q56" s="30"/>
    </row>
    <row r="57">
      <c r="C57" s="32" t="s">
        <v>451</v>
      </c>
      <c r="D57" s="80"/>
      <c r="E57" s="43">
        <v>0.009316770186335404</v>
      </c>
      <c r="I57" s="45"/>
      <c r="J57" s="29" t="s">
        <v>48</v>
      </c>
      <c r="K57" s="30" t="s">
        <v>82</v>
      </c>
      <c r="L57" s="45"/>
      <c r="O57" s="29"/>
      <c r="P57" s="30"/>
      <c r="Q57" s="30"/>
    </row>
    <row r="58">
      <c r="C58" s="32" t="s">
        <v>85</v>
      </c>
      <c r="D58" s="80"/>
      <c r="E58" s="43">
        <v>0.046583850931677016</v>
      </c>
      <c r="I58" s="45"/>
      <c r="J58" s="29" t="s">
        <v>48</v>
      </c>
      <c r="K58" s="30" t="s">
        <v>82</v>
      </c>
      <c r="L58" s="45"/>
      <c r="O58" s="29"/>
      <c r="P58" s="30"/>
      <c r="Q58" s="30"/>
    </row>
    <row r="59">
      <c r="C59" s="25"/>
      <c r="D59" s="54"/>
      <c r="G59" s="25"/>
      <c r="I59" s="45"/>
      <c r="J59" s="29"/>
      <c r="K59" s="30"/>
      <c r="L59" s="45"/>
      <c r="O59" s="29"/>
      <c r="P59" s="30"/>
      <c r="Q59" s="30"/>
    </row>
    <row r="60">
      <c r="C60" s="25" t="s">
        <v>86</v>
      </c>
      <c r="D60" s="43">
        <v>0.1103448275862069</v>
      </c>
      <c r="J60" s="29" t="s">
        <v>48</v>
      </c>
      <c r="K60" s="30" t="s">
        <v>82</v>
      </c>
      <c r="Q60" s="30"/>
    </row>
    <row r="61">
      <c r="C61" s="25" t="s">
        <v>87</v>
      </c>
      <c r="D61" s="45">
        <v>7.2</v>
      </c>
      <c r="E61" s="29" t="s">
        <v>234</v>
      </c>
      <c r="J61" s="29" t="s">
        <v>48</v>
      </c>
      <c r="K61" s="30" t="s">
        <v>89</v>
      </c>
    </row>
    <row r="64">
      <c r="B64" s="41"/>
    </row>
    <row r="65">
      <c r="B65" s="41"/>
    </row>
    <row r="66">
      <c r="B66" s="41" t="s">
        <v>90</v>
      </c>
    </row>
    <row r="67">
      <c r="D67" s="98"/>
    </row>
    <row r="68">
      <c r="C68" s="25" t="s">
        <v>91</v>
      </c>
      <c r="D68" s="99">
        <v>955.463</v>
      </c>
      <c r="J68" s="29" t="s">
        <v>48</v>
      </c>
      <c r="K68" s="30" t="s">
        <v>92</v>
      </c>
    </row>
    <row r="69">
      <c r="C69" s="25" t="s">
        <v>93</v>
      </c>
      <c r="D69" s="100">
        <v>0.15329717557387368</v>
      </c>
      <c r="J69" s="29" t="s">
        <v>48</v>
      </c>
      <c r="K69" s="30" t="s">
        <v>92</v>
      </c>
    </row>
    <row r="70">
      <c r="C70" s="25" t="s">
        <v>94</v>
      </c>
      <c r="D70" s="101">
        <v>0.670095222</v>
      </c>
      <c r="J70" s="29" t="s">
        <v>48</v>
      </c>
      <c r="K70" s="30" t="s">
        <v>92</v>
      </c>
    </row>
    <row r="71">
      <c r="B71" s="25"/>
      <c r="J71" s="29"/>
      <c r="K71" s="29"/>
    </row>
    <row r="72">
      <c r="B72" s="25"/>
      <c r="J72" s="29"/>
      <c r="K72" s="29"/>
    </row>
    <row r="73">
      <c r="B73" s="25"/>
      <c r="J73" s="29"/>
      <c r="K73" s="29"/>
    </row>
    <row r="74">
      <c r="B74" s="25"/>
      <c r="J74" s="29"/>
      <c r="K74" s="29"/>
    </row>
    <row r="75">
      <c r="B75" s="25"/>
      <c r="C75" s="25" t="s">
        <v>95</v>
      </c>
      <c r="D75" s="57" t="s">
        <v>468</v>
      </c>
      <c r="J75" s="29" t="s">
        <v>48</v>
      </c>
      <c r="K75" s="30" t="s">
        <v>92</v>
      </c>
    </row>
    <row r="76">
      <c r="B76" s="25"/>
      <c r="C76" s="25"/>
      <c r="D76" s="58"/>
    </row>
    <row r="77">
      <c r="B77" s="25"/>
      <c r="C77" s="25" t="s">
        <v>469</v>
      </c>
      <c r="D77" s="58"/>
    </row>
    <row r="78">
      <c r="B78" s="25"/>
      <c r="C78" s="25"/>
    </row>
    <row r="79">
      <c r="B79" s="25"/>
      <c r="D79" s="58"/>
    </row>
    <row r="80">
      <c r="B80" s="25"/>
      <c r="D80" s="58"/>
    </row>
    <row r="81">
      <c r="C81" s="25" t="s">
        <v>98</v>
      </c>
      <c r="D81" s="58"/>
    </row>
    <row r="82">
      <c r="C82" s="25"/>
      <c r="D82" s="59"/>
      <c r="I82" s="25"/>
    </row>
    <row r="83">
      <c r="C83" s="25" t="s">
        <v>99</v>
      </c>
      <c r="D83" s="60">
        <v>0.829958179</v>
      </c>
    </row>
    <row r="84">
      <c r="C84" s="25" t="s">
        <v>100</v>
      </c>
      <c r="D84" s="60">
        <v>0.540550032</v>
      </c>
    </row>
    <row r="85">
      <c r="C85" s="25" t="s">
        <v>101</v>
      </c>
      <c r="D85" s="60">
        <v>0.528103349</v>
      </c>
    </row>
    <row r="86">
      <c r="C86" s="25"/>
    </row>
    <row r="88">
      <c r="B88" s="41" t="s">
        <v>102</v>
      </c>
    </row>
    <row r="90">
      <c r="C90" s="25" t="s">
        <v>103</v>
      </c>
      <c r="D90" s="32"/>
      <c r="E90" s="32"/>
      <c r="F90" s="32"/>
      <c r="G90" s="32"/>
      <c r="H90" s="32"/>
      <c r="I90" s="32"/>
      <c r="J90" s="32"/>
      <c r="K90" s="32"/>
      <c r="L90" s="32"/>
    </row>
    <row r="91">
      <c r="C91" s="32"/>
      <c r="D91" s="32"/>
      <c r="E91" s="32"/>
      <c r="F91" s="32"/>
      <c r="G91" s="32"/>
      <c r="H91" s="32"/>
      <c r="I91" s="32"/>
      <c r="J91" s="32"/>
      <c r="K91" s="32"/>
      <c r="L91" s="32"/>
    </row>
    <row r="92">
      <c r="C92" s="25">
        <v>2015.0</v>
      </c>
      <c r="D92" s="25">
        <v>2016.0</v>
      </c>
      <c r="E92" s="25">
        <v>2017.0</v>
      </c>
      <c r="F92" s="25">
        <v>2018.0</v>
      </c>
      <c r="G92" s="25">
        <v>2019.0</v>
      </c>
      <c r="H92" s="25">
        <v>2020.0</v>
      </c>
      <c r="I92" s="25">
        <v>2021.0</v>
      </c>
      <c r="J92" s="25"/>
      <c r="K92" s="25"/>
      <c r="L92" s="25"/>
    </row>
    <row r="93">
      <c r="B93" s="25" t="s">
        <v>104</v>
      </c>
      <c r="C93" s="61">
        <v>828.4621</v>
      </c>
      <c r="D93" s="61">
        <v>845.3566</v>
      </c>
      <c r="E93" s="61">
        <v>877.8151</v>
      </c>
      <c r="F93" s="61">
        <v>902.5358</v>
      </c>
      <c r="G93" s="61">
        <v>901.4191</v>
      </c>
      <c r="H93" s="61">
        <v>897.9807</v>
      </c>
      <c r="I93" s="61">
        <v>955.463</v>
      </c>
      <c r="J93" s="61"/>
      <c r="K93" s="36">
        <v>0.15329717557387368</v>
      </c>
      <c r="L93" s="61"/>
      <c r="O93" s="29" t="s">
        <v>48</v>
      </c>
      <c r="P93" s="30" t="s">
        <v>92</v>
      </c>
    </row>
    <row r="96">
      <c r="C96" s="25" t="s">
        <v>470</v>
      </c>
      <c r="D96" s="32"/>
      <c r="E96" s="32"/>
      <c r="F96" s="32"/>
      <c r="G96" s="32"/>
      <c r="H96" s="32"/>
      <c r="I96" s="32"/>
      <c r="J96" s="32"/>
      <c r="K96" s="25"/>
      <c r="L96" s="32"/>
      <c r="M96" s="32"/>
      <c r="N96" s="32"/>
    </row>
    <row r="97">
      <c r="C97" s="25"/>
      <c r="D97" s="25">
        <v>2030.0</v>
      </c>
      <c r="E97" s="25">
        <v>2050.0</v>
      </c>
      <c r="G97" s="32"/>
      <c r="H97" s="32"/>
      <c r="I97" s="32"/>
      <c r="J97" s="32"/>
      <c r="K97" s="25"/>
      <c r="L97" s="25"/>
      <c r="M97" s="25"/>
      <c r="N97" s="25"/>
    </row>
    <row r="98">
      <c r="C98" s="29" t="s">
        <v>106</v>
      </c>
      <c r="D98" s="54">
        <v>0.15</v>
      </c>
      <c r="E98" s="54">
        <v>-0.5</v>
      </c>
      <c r="F98" s="62"/>
      <c r="J98" s="29" t="s">
        <v>48</v>
      </c>
      <c r="K98" s="63" t="s">
        <v>107</v>
      </c>
      <c r="L98" s="62"/>
      <c r="M98" s="62"/>
      <c r="N98" s="62"/>
    </row>
    <row r="99">
      <c r="C99" s="29" t="s">
        <v>108</v>
      </c>
      <c r="D99" s="54">
        <v>0.2</v>
      </c>
      <c r="E99" s="54">
        <v>-0.35</v>
      </c>
      <c r="J99" s="47" t="s">
        <v>48</v>
      </c>
      <c r="K99" s="63" t="s">
        <v>107</v>
      </c>
    </row>
    <row r="100">
      <c r="C100" s="29" t="s">
        <v>109</v>
      </c>
      <c r="D100" s="54">
        <v>0.3</v>
      </c>
      <c r="E100" s="54">
        <v>-0.05</v>
      </c>
      <c r="J100" s="47" t="s">
        <v>48</v>
      </c>
      <c r="K100" s="63" t="s">
        <v>107</v>
      </c>
    </row>
    <row r="101">
      <c r="B101" s="29"/>
      <c r="C101" s="25"/>
      <c r="D101" s="54"/>
    </row>
    <row r="102">
      <c r="B102" s="29"/>
      <c r="C102" s="25"/>
      <c r="D102" s="54"/>
    </row>
    <row r="103">
      <c r="B103" s="29"/>
      <c r="C103" s="25"/>
      <c r="D103" s="54"/>
    </row>
    <row r="105">
      <c r="C105" s="25"/>
      <c r="D105" s="54"/>
    </row>
    <row r="106">
      <c r="C106" s="25"/>
      <c r="D106" s="29"/>
      <c r="F106" s="29"/>
      <c r="G106" s="29"/>
      <c r="I106" s="25"/>
      <c r="J106" s="32"/>
      <c r="K106" s="32"/>
      <c r="L106" s="32"/>
      <c r="M106" s="32"/>
      <c r="N106" s="32"/>
      <c r="O106" s="32"/>
      <c r="P106" s="32"/>
      <c r="Q106" s="32"/>
      <c r="R106" s="32"/>
    </row>
    <row r="107">
      <c r="C107" s="25"/>
      <c r="D107" s="29"/>
      <c r="F107" s="29"/>
      <c r="G107" s="29"/>
      <c r="I107" s="25"/>
      <c r="J107" s="32"/>
      <c r="K107" s="32"/>
      <c r="L107" s="32"/>
      <c r="M107" s="32"/>
      <c r="N107" s="32"/>
      <c r="O107" s="32"/>
      <c r="P107" s="32"/>
      <c r="Q107" s="32"/>
      <c r="R107" s="32"/>
    </row>
    <row r="108">
      <c r="C108" s="25" t="s">
        <v>110</v>
      </c>
      <c r="D108" s="78" t="s">
        <v>119</v>
      </c>
      <c r="E108" s="68"/>
      <c r="J108" s="68" t="s">
        <v>48</v>
      </c>
      <c r="K108" s="79" t="s">
        <v>471</v>
      </c>
    </row>
    <row r="109">
      <c r="C109" s="25" t="s">
        <v>113</v>
      </c>
      <c r="D109" s="29" t="s">
        <v>119</v>
      </c>
      <c r="J109" s="29" t="s">
        <v>48</v>
      </c>
      <c r="K109" s="29" t="s">
        <v>114</v>
      </c>
    </row>
    <row r="110">
      <c r="C110" s="25" t="s">
        <v>115</v>
      </c>
      <c r="D110" s="29" t="s">
        <v>238</v>
      </c>
      <c r="J110" s="29" t="s">
        <v>48</v>
      </c>
      <c r="K110" s="29" t="s">
        <v>117</v>
      </c>
      <c r="AC110" s="29"/>
      <c r="AD110" s="29"/>
      <c r="AE110" s="29"/>
      <c r="AF110" s="29"/>
    </row>
    <row r="111">
      <c r="C111" s="25" t="s">
        <v>118</v>
      </c>
      <c r="D111" s="29" t="s">
        <v>119</v>
      </c>
      <c r="J111" s="29" t="s">
        <v>48</v>
      </c>
      <c r="K111" s="29" t="s">
        <v>117</v>
      </c>
    </row>
    <row r="112">
      <c r="C112" s="64" t="s">
        <v>120</v>
      </c>
      <c r="D112" s="65" t="s">
        <v>111</v>
      </c>
      <c r="J112" s="29" t="s">
        <v>48</v>
      </c>
      <c r="K112" s="29" t="s">
        <v>117</v>
      </c>
    </row>
    <row r="113">
      <c r="C113" s="25" t="s">
        <v>121</v>
      </c>
      <c r="D113" s="29" t="s">
        <v>111</v>
      </c>
      <c r="J113" s="29" t="s">
        <v>48</v>
      </c>
      <c r="K113" s="29" t="s">
        <v>117</v>
      </c>
    </row>
    <row r="114">
      <c r="C114" s="29"/>
    </row>
    <row r="115">
      <c r="C115" s="25" t="s">
        <v>122</v>
      </c>
      <c r="D115" s="29" t="s">
        <v>119</v>
      </c>
      <c r="E115" s="29" t="s">
        <v>472</v>
      </c>
      <c r="J115" s="29" t="s">
        <v>48</v>
      </c>
      <c r="K115" s="29" t="s">
        <v>124</v>
      </c>
    </row>
    <row r="116">
      <c r="C116" s="66"/>
    </row>
    <row r="117">
      <c r="C117" s="66"/>
    </row>
    <row r="118">
      <c r="C118" s="66" t="s">
        <v>125</v>
      </c>
    </row>
    <row r="119">
      <c r="D119" s="29" t="s">
        <v>473</v>
      </c>
      <c r="J119" s="29" t="s">
        <v>48</v>
      </c>
      <c r="K119" s="29" t="s">
        <v>124</v>
      </c>
    </row>
    <row r="120">
      <c r="C120" s="25"/>
      <c r="D120" s="29" t="s">
        <v>474</v>
      </c>
      <c r="J120" s="29" t="s">
        <v>48</v>
      </c>
      <c r="K120" s="29" t="s">
        <v>124</v>
      </c>
    </row>
    <row r="121">
      <c r="D121" s="29" t="s">
        <v>475</v>
      </c>
      <c r="J121" s="29" t="s">
        <v>48</v>
      </c>
      <c r="K121" s="29" t="s">
        <v>124</v>
      </c>
    </row>
    <row r="122">
      <c r="B122" s="66"/>
    </row>
    <row r="123">
      <c r="B123" s="66"/>
    </row>
    <row r="124">
      <c r="B124" s="66"/>
    </row>
    <row r="125">
      <c r="B125" s="66"/>
    </row>
    <row r="126">
      <c r="B126" s="66"/>
    </row>
    <row r="127">
      <c r="B127" s="66"/>
    </row>
    <row r="128">
      <c r="B128" s="66"/>
    </row>
    <row r="129">
      <c r="B129" s="66"/>
    </row>
    <row r="130">
      <c r="C130" s="66" t="s">
        <v>130</v>
      </c>
    </row>
    <row r="132">
      <c r="C132" s="25" t="s">
        <v>131</v>
      </c>
      <c r="D132" s="47" t="s">
        <v>245</v>
      </c>
      <c r="F132" s="47" t="s">
        <v>476</v>
      </c>
      <c r="J132" s="29" t="s">
        <v>48</v>
      </c>
      <c r="K132" s="29" t="s">
        <v>117</v>
      </c>
    </row>
    <row r="133">
      <c r="D133" s="47" t="s">
        <v>477</v>
      </c>
      <c r="F133" s="47" t="s">
        <v>478</v>
      </c>
      <c r="J133" s="29" t="s">
        <v>48</v>
      </c>
      <c r="K133" s="29" t="s">
        <v>117</v>
      </c>
    </row>
    <row r="134">
      <c r="D134" s="47" t="s">
        <v>249</v>
      </c>
      <c r="F134" s="47" t="s">
        <v>479</v>
      </c>
      <c r="J134" s="29" t="s">
        <v>48</v>
      </c>
      <c r="K134" s="29" t="s">
        <v>117</v>
      </c>
    </row>
    <row r="135">
      <c r="D135" s="47" t="s">
        <v>336</v>
      </c>
      <c r="F135" s="47" t="s">
        <v>480</v>
      </c>
      <c r="J135" s="29" t="s">
        <v>48</v>
      </c>
      <c r="K135" s="29" t="s">
        <v>117</v>
      </c>
    </row>
    <row r="136">
      <c r="D136" s="47" t="s">
        <v>252</v>
      </c>
      <c r="F136" s="47" t="s">
        <v>251</v>
      </c>
      <c r="J136" s="29" t="s">
        <v>48</v>
      </c>
      <c r="K136" s="29" t="s">
        <v>117</v>
      </c>
    </row>
    <row r="137">
      <c r="D137" s="47" t="s">
        <v>481</v>
      </c>
      <c r="F137" s="47" t="s">
        <v>482</v>
      </c>
      <c r="J137" s="29" t="s">
        <v>48</v>
      </c>
      <c r="K137" s="29" t="s">
        <v>117</v>
      </c>
    </row>
    <row r="138">
      <c r="D138" s="47" t="s">
        <v>338</v>
      </c>
      <c r="F138" s="47" t="s">
        <v>255</v>
      </c>
      <c r="J138" s="29" t="s">
        <v>48</v>
      </c>
      <c r="K138" s="29" t="s">
        <v>117</v>
      </c>
    </row>
    <row r="139">
      <c r="D139" s="47" t="s">
        <v>254</v>
      </c>
      <c r="F139" s="47" t="s">
        <v>483</v>
      </c>
      <c r="J139" s="29" t="s">
        <v>48</v>
      </c>
      <c r="K139" s="29" t="s">
        <v>117</v>
      </c>
    </row>
    <row r="140">
      <c r="D140" s="47" t="s">
        <v>339</v>
      </c>
      <c r="J140" s="29" t="s">
        <v>48</v>
      </c>
      <c r="K140" s="29" t="s">
        <v>117</v>
      </c>
    </row>
    <row r="144">
      <c r="C144" s="25" t="s">
        <v>133</v>
      </c>
      <c r="D144" s="29" t="s">
        <v>88</v>
      </c>
    </row>
    <row r="147">
      <c r="A147" s="70" t="s">
        <v>135</v>
      </c>
      <c r="B147" s="71"/>
      <c r="C147" s="71"/>
      <c r="D147" s="71"/>
      <c r="E147" s="71"/>
      <c r="F147" s="71"/>
      <c r="G147" s="71"/>
      <c r="H147" s="71"/>
      <c r="I147" s="71"/>
      <c r="J147" s="71"/>
      <c r="K147" s="71"/>
      <c r="L147" s="71"/>
      <c r="M147" s="71"/>
      <c r="N147" s="71"/>
    </row>
    <row r="150">
      <c r="B150" s="41" t="s">
        <v>136</v>
      </c>
    </row>
    <row r="151">
      <c r="B151" s="25"/>
    </row>
    <row r="152">
      <c r="B152" s="25"/>
      <c r="C152" s="25" t="s">
        <v>137</v>
      </c>
      <c r="D152" s="29" t="s">
        <v>119</v>
      </c>
      <c r="J152" s="29" t="s">
        <v>48</v>
      </c>
      <c r="K152" s="30" t="s">
        <v>484</v>
      </c>
    </row>
    <row r="153">
      <c r="B153" s="25"/>
      <c r="C153" s="25" t="s">
        <v>138</v>
      </c>
      <c r="D153" s="29" t="s">
        <v>119</v>
      </c>
      <c r="J153" s="29" t="s">
        <v>48</v>
      </c>
      <c r="K153" s="30" t="s">
        <v>485</v>
      </c>
    </row>
    <row r="154">
      <c r="B154" s="25"/>
      <c r="C154" s="25" t="s">
        <v>139</v>
      </c>
      <c r="D154" s="29" t="s">
        <v>486</v>
      </c>
      <c r="J154" s="29" t="s">
        <v>48</v>
      </c>
      <c r="K154" s="30" t="s">
        <v>487</v>
      </c>
      <c r="L154" s="30"/>
    </row>
    <row r="155">
      <c r="B155" s="25"/>
      <c r="C155" s="25" t="s">
        <v>141</v>
      </c>
      <c r="D155" s="29" t="s">
        <v>488</v>
      </c>
      <c r="J155" s="29" t="s">
        <v>48</v>
      </c>
      <c r="K155" s="30" t="s">
        <v>489</v>
      </c>
    </row>
    <row r="156">
      <c r="B156" s="25"/>
    </row>
    <row r="157">
      <c r="B157" s="41"/>
    </row>
    <row r="158">
      <c r="B158" s="41" t="s">
        <v>142</v>
      </c>
    </row>
    <row r="159">
      <c r="B159" s="25"/>
    </row>
    <row r="160">
      <c r="B160" s="25"/>
      <c r="C160" s="25" t="s">
        <v>143</v>
      </c>
      <c r="D160" s="29" t="s">
        <v>490</v>
      </c>
      <c r="J160" s="29" t="s">
        <v>48</v>
      </c>
      <c r="K160" s="30" t="s">
        <v>484</v>
      </c>
    </row>
    <row r="161">
      <c r="B161" s="25"/>
      <c r="C161" s="25" t="s">
        <v>144</v>
      </c>
      <c r="D161" s="29" t="s">
        <v>491</v>
      </c>
    </row>
    <row r="162">
      <c r="B162" s="25"/>
    </row>
    <row r="163">
      <c r="B163" s="25"/>
      <c r="C163" s="25"/>
      <c r="D163" s="29"/>
      <c r="J163" s="29"/>
      <c r="K163" s="30"/>
    </row>
    <row r="164">
      <c r="B164" s="41" t="s">
        <v>145</v>
      </c>
    </row>
    <row r="165">
      <c r="B165" s="25"/>
    </row>
    <row r="166">
      <c r="B166" s="25"/>
      <c r="C166" s="25" t="s">
        <v>146</v>
      </c>
      <c r="D166" s="29" t="s">
        <v>492</v>
      </c>
      <c r="J166" s="29" t="s">
        <v>48</v>
      </c>
      <c r="K166" s="30" t="s">
        <v>484</v>
      </c>
    </row>
    <row r="167">
      <c r="B167" s="25"/>
      <c r="C167" s="25" t="s">
        <v>144</v>
      </c>
      <c r="D167" s="29" t="s">
        <v>493</v>
      </c>
    </row>
    <row r="168">
      <c r="B168" s="25"/>
      <c r="C168" s="25" t="s">
        <v>147</v>
      </c>
      <c r="D168" s="29" t="s">
        <v>494</v>
      </c>
      <c r="J168" s="29" t="s">
        <v>48</v>
      </c>
      <c r="K168" s="29" t="s">
        <v>495</v>
      </c>
    </row>
    <row r="169">
      <c r="B169" s="41"/>
    </row>
    <row r="170">
      <c r="B170" s="41"/>
    </row>
    <row r="171">
      <c r="B171" s="41" t="s">
        <v>148</v>
      </c>
    </row>
    <row r="172">
      <c r="B172" s="25"/>
    </row>
    <row r="173">
      <c r="B173" s="25"/>
      <c r="C173" s="25" t="s">
        <v>149</v>
      </c>
      <c r="D173" s="29" t="s">
        <v>496</v>
      </c>
      <c r="J173" s="29" t="s">
        <v>48</v>
      </c>
      <c r="K173" s="30" t="s">
        <v>150</v>
      </c>
    </row>
    <row r="174">
      <c r="B174" s="25"/>
      <c r="C174" s="25" t="s">
        <v>151</v>
      </c>
      <c r="D174" s="72">
        <v>4375250.0</v>
      </c>
      <c r="I174" s="25"/>
      <c r="J174" s="29" t="s">
        <v>48</v>
      </c>
      <c r="K174" s="30" t="s">
        <v>150</v>
      </c>
      <c r="M174" s="29"/>
      <c r="N174" s="30"/>
    </row>
    <row r="175">
      <c r="B175" s="25"/>
      <c r="C175" s="25"/>
      <c r="D175" s="29"/>
      <c r="I175" s="25"/>
      <c r="M175" s="29"/>
      <c r="N175" s="30"/>
    </row>
    <row r="176">
      <c r="B176" s="25"/>
      <c r="C176" s="25" t="s">
        <v>152</v>
      </c>
      <c r="D176" s="29" t="s">
        <v>497</v>
      </c>
      <c r="J176" s="68" t="s">
        <v>48</v>
      </c>
      <c r="K176" s="69" t="s">
        <v>154</v>
      </c>
    </row>
    <row r="177">
      <c r="B177" s="25"/>
      <c r="C177" s="25" t="s">
        <v>155</v>
      </c>
      <c r="D177" s="29">
        <v>14.4</v>
      </c>
      <c r="J177" s="29" t="s">
        <v>48</v>
      </c>
      <c r="K177" s="30" t="s">
        <v>156</v>
      </c>
    </row>
    <row r="178">
      <c r="B178" s="25"/>
    </row>
    <row r="179">
      <c r="B179" s="25"/>
    </row>
    <row r="180">
      <c r="B180" s="41" t="s">
        <v>157</v>
      </c>
    </row>
    <row r="181">
      <c r="B181" s="25"/>
    </row>
    <row r="182">
      <c r="B182" s="25"/>
      <c r="C182" s="25" t="s">
        <v>158</v>
      </c>
      <c r="D182" s="73">
        <v>109767.0</v>
      </c>
      <c r="E182" s="29" t="s">
        <v>159</v>
      </c>
      <c r="J182" s="29" t="s">
        <v>48</v>
      </c>
      <c r="K182" s="30" t="s">
        <v>160</v>
      </c>
    </row>
    <row r="183">
      <c r="B183" s="25"/>
      <c r="C183" s="25" t="s">
        <v>315</v>
      </c>
      <c r="D183" s="73">
        <v>946499.0</v>
      </c>
      <c r="E183" s="29" t="s">
        <v>162</v>
      </c>
      <c r="J183" s="29" t="s">
        <v>48</v>
      </c>
      <c r="K183" s="30" t="s">
        <v>163</v>
      </c>
      <c r="M183" s="29"/>
      <c r="N183" s="30"/>
    </row>
    <row r="184">
      <c r="B184" s="25"/>
      <c r="C184" s="25" t="s">
        <v>164</v>
      </c>
      <c r="D184" s="29">
        <v>3018200.0</v>
      </c>
      <c r="E184" s="29" t="s">
        <v>165</v>
      </c>
      <c r="J184" s="29" t="s">
        <v>48</v>
      </c>
      <c r="K184" s="30" t="s">
        <v>166</v>
      </c>
      <c r="M184" s="29"/>
      <c r="N184" s="30"/>
    </row>
    <row r="185">
      <c r="B185" s="25"/>
      <c r="C185" s="77" t="s">
        <v>167</v>
      </c>
      <c r="D185" s="78">
        <v>31830.0</v>
      </c>
      <c r="E185" s="68" t="s">
        <v>159</v>
      </c>
      <c r="J185" s="29" t="s">
        <v>48</v>
      </c>
      <c r="K185" s="30" t="s">
        <v>168</v>
      </c>
    </row>
    <row r="186" ht="16.5" customHeight="1">
      <c r="B186" s="25"/>
      <c r="C186" s="77" t="s">
        <v>169</v>
      </c>
      <c r="D186" s="78">
        <v>606416.0</v>
      </c>
      <c r="E186" s="68" t="s">
        <v>346</v>
      </c>
      <c r="J186" s="29" t="s">
        <v>48</v>
      </c>
      <c r="K186" s="30" t="s">
        <v>168</v>
      </c>
    </row>
    <row r="187">
      <c r="B187" s="25"/>
    </row>
    <row r="188">
      <c r="B188" s="25"/>
      <c r="C188" s="25" t="s">
        <v>170</v>
      </c>
      <c r="D188" s="78" t="s">
        <v>119</v>
      </c>
      <c r="E188" s="68"/>
      <c r="H188" s="68"/>
      <c r="J188" s="68" t="s">
        <v>48</v>
      </c>
      <c r="K188" s="102" t="s">
        <v>498</v>
      </c>
    </row>
    <row r="189">
      <c r="B189" s="25"/>
      <c r="C189" s="25" t="s">
        <v>144</v>
      </c>
      <c r="D189" s="69" t="s">
        <v>499</v>
      </c>
      <c r="E189" s="68"/>
      <c r="F189" s="68"/>
      <c r="G189" s="68"/>
      <c r="H189" s="68"/>
    </row>
    <row r="190">
      <c r="B190" s="25"/>
    </row>
    <row r="192">
      <c r="B192" s="41" t="s">
        <v>175</v>
      </c>
    </row>
    <row r="193">
      <c r="B193" s="41"/>
      <c r="D193" s="98"/>
    </row>
    <row r="194">
      <c r="C194" s="77" t="s">
        <v>176</v>
      </c>
      <c r="D194" s="103">
        <v>223.2</v>
      </c>
      <c r="E194" s="68"/>
      <c r="F194" s="68"/>
      <c r="G194" s="68"/>
      <c r="H194" s="68"/>
      <c r="I194" s="68"/>
      <c r="J194" s="78" t="s">
        <v>48</v>
      </c>
      <c r="K194" s="79" t="s">
        <v>177</v>
      </c>
      <c r="P194" s="32"/>
      <c r="Q194" s="32"/>
    </row>
    <row r="195">
      <c r="C195" s="77" t="s">
        <v>178</v>
      </c>
      <c r="D195" s="104">
        <v>0.143</v>
      </c>
      <c r="E195" s="68"/>
      <c r="F195" s="68"/>
      <c r="G195" s="68"/>
      <c r="H195" s="68"/>
      <c r="I195" s="68"/>
      <c r="J195" s="78" t="s">
        <v>48</v>
      </c>
      <c r="K195" s="79" t="s">
        <v>177</v>
      </c>
      <c r="P195" s="32"/>
      <c r="Q195" s="32"/>
    </row>
    <row r="196">
      <c r="C196" s="25"/>
      <c r="E196" s="25"/>
      <c r="F196" s="76"/>
      <c r="K196" s="30"/>
      <c r="P196" s="32"/>
      <c r="Q196" s="32"/>
    </row>
    <row r="197">
      <c r="C197" s="32"/>
      <c r="E197" s="25"/>
      <c r="F197" s="76"/>
      <c r="K197" s="30"/>
      <c r="P197" s="32"/>
      <c r="Q197" s="32"/>
    </row>
    <row r="198">
      <c r="B198" s="41"/>
    </row>
    <row r="199">
      <c r="B199" s="41" t="s">
        <v>179</v>
      </c>
    </row>
    <row r="201">
      <c r="C201" s="25" t="s">
        <v>180</v>
      </c>
      <c r="D201" s="73">
        <v>420.0</v>
      </c>
      <c r="E201" s="29" t="s">
        <v>181</v>
      </c>
      <c r="J201" s="29" t="s">
        <v>48</v>
      </c>
      <c r="K201" s="29" t="s">
        <v>182</v>
      </c>
    </row>
    <row r="202">
      <c r="C202" s="25" t="s">
        <v>183</v>
      </c>
      <c r="D202" s="73">
        <v>19264.2</v>
      </c>
      <c r="E202" s="29" t="s">
        <v>165</v>
      </c>
      <c r="J202" s="29" t="s">
        <v>48</v>
      </c>
      <c r="K202" s="30" t="s">
        <v>184</v>
      </c>
    </row>
    <row r="203">
      <c r="C203" s="25" t="s">
        <v>185</v>
      </c>
      <c r="D203" s="29" t="s">
        <v>429</v>
      </c>
      <c r="J203" s="29" t="s">
        <v>48</v>
      </c>
      <c r="K203" s="30" t="s">
        <v>186</v>
      </c>
    </row>
    <row r="204">
      <c r="C204" s="25" t="s">
        <v>187</v>
      </c>
      <c r="D204" s="29" t="s">
        <v>140</v>
      </c>
    </row>
    <row r="207">
      <c r="B207" s="41" t="s">
        <v>188</v>
      </c>
    </row>
    <row r="209">
      <c r="C209" s="25" t="s">
        <v>189</v>
      </c>
      <c r="D209" s="73">
        <v>171.1774765</v>
      </c>
      <c r="J209" s="29" t="s">
        <v>48</v>
      </c>
      <c r="K209" s="29" t="s">
        <v>190</v>
      </c>
    </row>
    <row r="210">
      <c r="C210" s="25" t="s">
        <v>191</v>
      </c>
      <c r="D210" s="73">
        <v>2.45103781E8</v>
      </c>
      <c r="E210" s="29" t="s">
        <v>17</v>
      </c>
      <c r="J210" s="29" t="s">
        <v>48</v>
      </c>
      <c r="K210" s="30" t="s">
        <v>192</v>
      </c>
    </row>
    <row r="211">
      <c r="B211" s="25"/>
      <c r="C211" s="25"/>
    </row>
    <row r="212">
      <c r="C212" s="25"/>
      <c r="K212" s="30"/>
    </row>
    <row r="213">
      <c r="B213" s="41" t="s">
        <v>193</v>
      </c>
    </row>
    <row r="215">
      <c r="B215" s="25"/>
      <c r="C215" s="25" t="s">
        <v>194</v>
      </c>
      <c r="D215" s="29" t="s">
        <v>500</v>
      </c>
      <c r="J215" s="29" t="s">
        <v>48</v>
      </c>
      <c r="K215" s="30" t="s">
        <v>195</v>
      </c>
    </row>
    <row r="216">
      <c r="B216" s="25"/>
      <c r="C216" s="25" t="s">
        <v>196</v>
      </c>
      <c r="D216" s="43">
        <v>0.056</v>
      </c>
      <c r="J216" s="29" t="s">
        <v>48</v>
      </c>
      <c r="K216" s="30" t="s">
        <v>82</v>
      </c>
    </row>
    <row r="217">
      <c r="C217" s="25" t="s">
        <v>197</v>
      </c>
      <c r="D217" s="29" t="s">
        <v>88</v>
      </c>
      <c r="J217" s="29" t="s">
        <v>48</v>
      </c>
      <c r="K217" s="30" t="s">
        <v>195</v>
      </c>
    </row>
    <row r="218">
      <c r="B218" s="25"/>
      <c r="I218" s="29"/>
    </row>
    <row r="219">
      <c r="B219" s="25"/>
      <c r="I219" s="29"/>
    </row>
    <row r="220">
      <c r="B220" s="25"/>
      <c r="I220" s="29"/>
    </row>
    <row r="221">
      <c r="B221" s="41" t="s">
        <v>198</v>
      </c>
      <c r="I221" s="29"/>
    </row>
    <row r="222">
      <c r="B222" s="25"/>
      <c r="C222" s="77" t="s">
        <v>199</v>
      </c>
      <c r="D222" s="78" t="s">
        <v>200</v>
      </c>
      <c r="E222" s="68"/>
      <c r="F222" s="68"/>
      <c r="G222" s="68"/>
      <c r="H222" s="78"/>
      <c r="I222" s="68"/>
      <c r="J222" s="78" t="s">
        <v>48</v>
      </c>
      <c r="K222" s="79" t="s">
        <v>201</v>
      </c>
    </row>
    <row r="223">
      <c r="B223" s="25"/>
      <c r="C223" s="25" t="s">
        <v>501</v>
      </c>
      <c r="D223" s="29" t="s">
        <v>502</v>
      </c>
      <c r="J223" s="29" t="s">
        <v>48</v>
      </c>
      <c r="K223" s="30" t="s">
        <v>203</v>
      </c>
    </row>
    <row r="224">
      <c r="B224" s="25"/>
      <c r="C224" s="25" t="s">
        <v>204</v>
      </c>
      <c r="D224" s="29" t="s">
        <v>503</v>
      </c>
      <c r="J224" s="29" t="s">
        <v>48</v>
      </c>
      <c r="K224" s="30" t="s">
        <v>203</v>
      </c>
    </row>
    <row r="225">
      <c r="B225" s="25"/>
      <c r="C225" s="25" t="s">
        <v>205</v>
      </c>
      <c r="D225" s="29" t="s">
        <v>88</v>
      </c>
      <c r="H225" s="29"/>
      <c r="J225" s="29" t="s">
        <v>48</v>
      </c>
      <c r="K225" s="79" t="s">
        <v>207</v>
      </c>
    </row>
    <row r="226">
      <c r="B226" s="25"/>
    </row>
    <row r="227">
      <c r="C227" s="25" t="s">
        <v>208</v>
      </c>
      <c r="D227" s="29">
        <v>1.1E7</v>
      </c>
      <c r="J227" s="29" t="s">
        <v>48</v>
      </c>
      <c r="K227" s="30" t="s">
        <v>210</v>
      </c>
    </row>
    <row r="228">
      <c r="C228" s="25" t="s">
        <v>211</v>
      </c>
      <c r="D228" s="54">
        <v>0.29</v>
      </c>
      <c r="J228" s="29" t="s">
        <v>48</v>
      </c>
      <c r="K228" s="30" t="s">
        <v>210</v>
      </c>
    </row>
    <row r="229">
      <c r="C229" s="25" t="s">
        <v>212</v>
      </c>
      <c r="D229" s="29" t="s">
        <v>504</v>
      </c>
      <c r="J229" s="29" t="s">
        <v>48</v>
      </c>
      <c r="K229" s="29" t="s">
        <v>213</v>
      </c>
    </row>
    <row r="235">
      <c r="B235" s="41" t="s">
        <v>214</v>
      </c>
    </row>
    <row r="236">
      <c r="C236" s="25" t="s">
        <v>215</v>
      </c>
      <c r="E236" s="25" t="s">
        <v>216</v>
      </c>
    </row>
    <row r="237">
      <c r="C237" s="25" t="s">
        <v>217</v>
      </c>
      <c r="D237" s="29" t="s">
        <v>88</v>
      </c>
      <c r="J237" s="29" t="s">
        <v>48</v>
      </c>
      <c r="K237" s="29" t="s">
        <v>218</v>
      </c>
    </row>
    <row r="238">
      <c r="C238" s="25" t="s">
        <v>219</v>
      </c>
      <c r="D238" s="29" t="s">
        <v>88</v>
      </c>
      <c r="J238" s="29" t="s">
        <v>48</v>
      </c>
      <c r="K238" s="30" t="s">
        <v>220</v>
      </c>
    </row>
    <row r="239">
      <c r="C239" s="25" t="s">
        <v>221</v>
      </c>
      <c r="D239" s="29" t="s">
        <v>88</v>
      </c>
      <c r="J239" s="29" t="s">
        <v>48</v>
      </c>
      <c r="K239" s="30" t="s">
        <v>220</v>
      </c>
    </row>
    <row r="240">
      <c r="C240" s="25" t="s">
        <v>222</v>
      </c>
      <c r="D240" s="29" t="s">
        <v>88</v>
      </c>
      <c r="J240" s="29" t="s">
        <v>48</v>
      </c>
      <c r="K240" s="30" t="s">
        <v>223</v>
      </c>
    </row>
    <row r="241">
      <c r="C241" s="25"/>
      <c r="D241" s="29"/>
      <c r="J241" s="29"/>
      <c r="K241" s="29"/>
    </row>
    <row r="242">
      <c r="C242" s="25"/>
      <c r="D242" s="29"/>
      <c r="J242" s="29"/>
      <c r="K242" s="29"/>
    </row>
    <row r="243">
      <c r="C243" s="25" t="s">
        <v>224</v>
      </c>
      <c r="D243" s="29" t="s">
        <v>505</v>
      </c>
      <c r="J243" s="29" t="s">
        <v>48</v>
      </c>
      <c r="K243" s="29" t="s">
        <v>225</v>
      </c>
    </row>
    <row r="244">
      <c r="C244" s="25" t="s">
        <v>226</v>
      </c>
      <c r="D244" s="29" t="s">
        <v>88</v>
      </c>
    </row>
    <row r="245">
      <c r="C245" s="25" t="s">
        <v>227</v>
      </c>
      <c r="D245" s="29" t="s">
        <v>506</v>
      </c>
    </row>
    <row r="246">
      <c r="D246" s="29" t="s">
        <v>507</v>
      </c>
    </row>
    <row r="247">
      <c r="D247" s="29" t="s">
        <v>508</v>
      </c>
    </row>
    <row r="248">
      <c r="D248" s="29" t="s">
        <v>509</v>
      </c>
    </row>
    <row r="249">
      <c r="D249" s="29" t="s">
        <v>510</v>
      </c>
    </row>
  </sheetData>
  <mergeCells count="3">
    <mergeCell ref="C2:P3"/>
    <mergeCell ref="C24:E26"/>
    <mergeCell ref="D112:G112"/>
  </mergeCells>
  <hyperlinks>
    <hyperlink r:id="rId1" ref="C2"/>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1">
      <c r="A1" s="7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row>
    <row r="2">
      <c r="A2" s="68"/>
      <c r="B2" s="77" t="s">
        <v>42</v>
      </c>
      <c r="C2" s="26" t="s">
        <v>511</v>
      </c>
      <c r="Q2" s="68"/>
      <c r="R2" s="68"/>
      <c r="S2" s="68"/>
      <c r="T2" s="68"/>
      <c r="U2" s="68"/>
      <c r="V2" s="68"/>
      <c r="W2" s="68"/>
      <c r="X2" s="68"/>
      <c r="Y2" s="68"/>
      <c r="Z2" s="68"/>
      <c r="AA2" s="68"/>
      <c r="AB2" s="68"/>
      <c r="AC2" s="68"/>
      <c r="AD2" s="68"/>
      <c r="AE2" s="68"/>
      <c r="AF2" s="68"/>
    </row>
    <row r="3" ht="28.5" customHeight="1">
      <c r="A3" s="68"/>
      <c r="B3" s="68"/>
      <c r="Q3" s="68"/>
      <c r="R3" s="68"/>
      <c r="S3" s="68"/>
      <c r="T3" s="68"/>
      <c r="U3" s="68"/>
      <c r="V3" s="68"/>
      <c r="W3" s="68"/>
      <c r="X3" s="68"/>
      <c r="Y3" s="68"/>
      <c r="Z3" s="68"/>
      <c r="AA3" s="68"/>
      <c r="AB3" s="68"/>
      <c r="AC3" s="68"/>
      <c r="AD3" s="68"/>
      <c r="AE3" s="68"/>
      <c r="AF3" s="68"/>
    </row>
    <row r="4">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row>
    <row r="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row>
    <row r="6">
      <c r="A6" s="68"/>
      <c r="B6" s="105" t="s">
        <v>512</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row>
    <row r="7">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row>
    <row r="8">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row>
    <row r="9">
      <c r="A9" s="68"/>
      <c r="B9" s="68"/>
      <c r="C9" s="77" t="s">
        <v>46</v>
      </c>
      <c r="D9" s="78" t="s">
        <v>47</v>
      </c>
      <c r="E9" s="68"/>
      <c r="F9" s="68"/>
      <c r="G9" s="68"/>
      <c r="H9" s="68"/>
      <c r="I9" s="68"/>
      <c r="J9" s="78" t="s">
        <v>48</v>
      </c>
      <c r="K9" s="79" t="s">
        <v>49</v>
      </c>
      <c r="L9" s="68"/>
      <c r="M9" s="68"/>
      <c r="N9" s="68"/>
      <c r="O9" s="68"/>
      <c r="P9" s="68"/>
      <c r="Q9" s="68"/>
      <c r="R9" s="68"/>
      <c r="S9" s="68"/>
      <c r="T9" s="68"/>
      <c r="U9" s="68"/>
      <c r="V9" s="68"/>
      <c r="W9" s="68"/>
      <c r="X9" s="68"/>
      <c r="Y9" s="68"/>
      <c r="Z9" s="68"/>
      <c r="AA9" s="68"/>
      <c r="AB9" s="68"/>
      <c r="AC9" s="68"/>
      <c r="AD9" s="68"/>
      <c r="AE9" s="68"/>
      <c r="AF9" s="68"/>
    </row>
    <row r="10">
      <c r="A10" s="68"/>
      <c r="B10" s="68"/>
      <c r="C10" s="77" t="s">
        <v>50</v>
      </c>
      <c r="D10" s="96">
        <v>0.633</v>
      </c>
      <c r="E10" s="68"/>
      <c r="F10" s="68"/>
      <c r="G10" s="68"/>
      <c r="H10" s="68"/>
      <c r="I10" s="68"/>
      <c r="J10" s="78" t="s">
        <v>48</v>
      </c>
      <c r="K10" s="79" t="s">
        <v>51</v>
      </c>
      <c r="L10" s="68"/>
      <c r="M10" s="68"/>
      <c r="N10" s="68"/>
      <c r="O10" s="68"/>
      <c r="P10" s="68"/>
      <c r="Q10" s="68"/>
      <c r="R10" s="68"/>
      <c r="S10" s="68"/>
      <c r="T10" s="68"/>
      <c r="U10" s="68"/>
      <c r="V10" s="68"/>
      <c r="W10" s="68"/>
      <c r="X10" s="68"/>
      <c r="Y10" s="68"/>
      <c r="Z10" s="68"/>
      <c r="AA10" s="68"/>
      <c r="AB10" s="68"/>
      <c r="AC10" s="68"/>
      <c r="AD10" s="68"/>
      <c r="AE10" s="68"/>
      <c r="AF10" s="68"/>
    </row>
    <row r="1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row>
    <row r="1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row>
    <row r="13">
      <c r="A13" s="68"/>
      <c r="B13" s="68"/>
      <c r="C13" s="68"/>
      <c r="D13" s="77" t="s">
        <v>52</v>
      </c>
      <c r="E13" s="77" t="s">
        <v>53</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row>
    <row r="14">
      <c r="A14" s="68"/>
      <c r="B14" s="68"/>
      <c r="C14" s="77" t="s">
        <v>54</v>
      </c>
      <c r="D14" s="106">
        <v>1.412319817E9</v>
      </c>
      <c r="E14" s="82">
        <v>0.07392351969688993</v>
      </c>
      <c r="F14" s="68"/>
      <c r="G14" s="68"/>
      <c r="H14" s="68"/>
      <c r="I14" s="68"/>
      <c r="J14" s="78" t="s">
        <v>48</v>
      </c>
      <c r="K14" s="79" t="s">
        <v>55</v>
      </c>
      <c r="L14" s="68"/>
      <c r="M14" s="68"/>
      <c r="N14" s="68"/>
      <c r="O14" s="68"/>
      <c r="P14" s="68"/>
      <c r="Q14" s="68"/>
      <c r="R14" s="68"/>
      <c r="S14" s="68"/>
      <c r="T14" s="68"/>
      <c r="U14" s="68"/>
      <c r="V14" s="68"/>
      <c r="W14" s="68"/>
      <c r="X14" s="68"/>
      <c r="Y14" s="68"/>
      <c r="Z14" s="68"/>
      <c r="AA14" s="68"/>
      <c r="AB14" s="68"/>
      <c r="AC14" s="68"/>
      <c r="AD14" s="68"/>
      <c r="AE14" s="68"/>
      <c r="AF14" s="68"/>
    </row>
    <row r="15">
      <c r="A15" s="68"/>
      <c r="B15" s="68"/>
      <c r="C15" s="77" t="s">
        <v>56</v>
      </c>
      <c r="D15" s="82">
        <v>0.35849165529339877</v>
      </c>
      <c r="E15" s="82">
        <v>0.18000677601245907</v>
      </c>
      <c r="F15" s="68"/>
      <c r="G15" s="68"/>
      <c r="H15" s="68"/>
      <c r="I15" s="68"/>
      <c r="J15" s="78" t="s">
        <v>48</v>
      </c>
      <c r="K15" s="79" t="s">
        <v>57</v>
      </c>
      <c r="L15" s="68"/>
      <c r="M15" s="68"/>
      <c r="N15" s="68"/>
      <c r="O15" s="68"/>
      <c r="P15" s="68"/>
      <c r="Q15" s="68"/>
      <c r="R15" s="68"/>
      <c r="S15" s="68"/>
      <c r="T15" s="68"/>
      <c r="U15" s="68"/>
      <c r="V15" s="68"/>
      <c r="W15" s="68"/>
      <c r="X15" s="68"/>
      <c r="Y15" s="68"/>
      <c r="Z15" s="68"/>
      <c r="AA15" s="68"/>
      <c r="AB15" s="68"/>
      <c r="AC15" s="68"/>
      <c r="AD15" s="68"/>
      <c r="AE15" s="68"/>
      <c r="AF15" s="68"/>
    </row>
    <row r="16">
      <c r="A16" s="68"/>
      <c r="B16" s="68"/>
      <c r="C16" s="77"/>
      <c r="D16" s="107"/>
      <c r="E16" s="77" t="s">
        <v>58</v>
      </c>
      <c r="F16" s="68"/>
      <c r="G16" s="68"/>
      <c r="H16" s="68"/>
      <c r="I16" s="68"/>
      <c r="J16" s="78"/>
      <c r="K16" s="78"/>
      <c r="L16" s="68"/>
      <c r="M16" s="68"/>
      <c r="N16" s="68"/>
      <c r="O16" s="68"/>
      <c r="P16" s="68"/>
      <c r="Q16" s="68"/>
      <c r="R16" s="68"/>
      <c r="S16" s="68"/>
      <c r="T16" s="68"/>
      <c r="U16" s="68"/>
      <c r="V16" s="68"/>
      <c r="W16" s="68"/>
      <c r="X16" s="68"/>
      <c r="Y16" s="68"/>
      <c r="Z16" s="68"/>
      <c r="AA16" s="68"/>
      <c r="AB16" s="68"/>
      <c r="AC16" s="68"/>
      <c r="AD16" s="68"/>
      <c r="AE16" s="68"/>
      <c r="AF16" s="68"/>
    </row>
    <row r="17">
      <c r="A17" s="68"/>
      <c r="B17" s="68"/>
      <c r="C17" s="77" t="s">
        <v>59</v>
      </c>
      <c r="D17" s="107">
        <v>1948.27948</v>
      </c>
      <c r="E17" s="85">
        <v>0.21800847250565591</v>
      </c>
      <c r="F17" s="68"/>
      <c r="G17" s="68"/>
      <c r="H17" s="68"/>
      <c r="I17" s="68"/>
      <c r="J17" s="78" t="s">
        <v>48</v>
      </c>
      <c r="K17" s="79" t="s">
        <v>60</v>
      </c>
      <c r="L17" s="68"/>
      <c r="M17" s="68"/>
      <c r="N17" s="68"/>
      <c r="O17" s="68"/>
      <c r="P17" s="68"/>
      <c r="Q17" s="68"/>
      <c r="R17" s="68"/>
      <c r="S17" s="68"/>
      <c r="T17" s="68"/>
      <c r="U17" s="68"/>
      <c r="V17" s="68"/>
      <c r="W17" s="68"/>
      <c r="X17" s="68"/>
      <c r="Y17" s="68"/>
      <c r="Z17" s="68"/>
      <c r="AA17" s="68"/>
      <c r="AB17" s="68"/>
      <c r="AC17" s="68"/>
      <c r="AD17" s="68"/>
      <c r="AE17" s="68"/>
      <c r="AF17" s="68"/>
    </row>
    <row r="18">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row>
    <row r="19">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row>
    <row r="20">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row>
    <row r="2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row>
    <row r="2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row>
    <row r="23">
      <c r="A23" s="68"/>
      <c r="B23" s="68"/>
      <c r="C23" s="108" t="s">
        <v>61</v>
      </c>
      <c r="D23" s="109"/>
      <c r="E23" s="109"/>
      <c r="F23" s="109"/>
      <c r="G23" s="68"/>
      <c r="H23" s="109"/>
      <c r="I23" s="109"/>
      <c r="J23" s="68"/>
      <c r="K23" s="68"/>
      <c r="L23" s="68"/>
      <c r="M23" s="68"/>
      <c r="N23" s="68"/>
      <c r="O23" s="68"/>
      <c r="P23" s="68"/>
      <c r="Q23" s="68"/>
      <c r="R23" s="68"/>
      <c r="S23" s="68"/>
      <c r="T23" s="68"/>
      <c r="U23" s="68"/>
      <c r="V23" s="68"/>
      <c r="W23" s="68"/>
      <c r="X23" s="68"/>
      <c r="Y23" s="68"/>
      <c r="Z23" s="68"/>
      <c r="AA23" s="68"/>
      <c r="AB23" s="68"/>
      <c r="AC23" s="68"/>
      <c r="AD23" s="68"/>
      <c r="AE23" s="68"/>
      <c r="AF23" s="68"/>
    </row>
    <row r="24" ht="43.5" customHeight="1">
      <c r="A24" s="68"/>
      <c r="B24" s="109"/>
      <c r="C24" s="83" t="s">
        <v>513</v>
      </c>
      <c r="F24" s="109"/>
      <c r="G24" s="68"/>
      <c r="H24" s="109"/>
      <c r="I24" s="109"/>
      <c r="J24" s="68"/>
      <c r="K24" s="68"/>
      <c r="L24" s="68"/>
      <c r="M24" s="68"/>
      <c r="N24" s="68"/>
      <c r="O24" s="68"/>
      <c r="P24" s="68"/>
      <c r="Q24" s="68"/>
      <c r="R24" s="68"/>
      <c r="S24" s="68"/>
      <c r="T24" s="68"/>
      <c r="U24" s="68"/>
      <c r="V24" s="68"/>
      <c r="W24" s="68"/>
      <c r="X24" s="68"/>
      <c r="Y24" s="68"/>
      <c r="Z24" s="68"/>
      <c r="AA24" s="68"/>
      <c r="AB24" s="68"/>
      <c r="AC24" s="68"/>
      <c r="AD24" s="68"/>
      <c r="AE24" s="68"/>
      <c r="AF24" s="68"/>
    </row>
    <row r="25" ht="26.25" customHeight="1">
      <c r="A25" s="68"/>
      <c r="B25" s="109"/>
      <c r="F25" s="109"/>
      <c r="G25" s="68"/>
      <c r="H25" s="109"/>
      <c r="I25" s="109"/>
      <c r="J25" s="68"/>
      <c r="K25" s="68"/>
      <c r="L25" s="68"/>
      <c r="M25" s="68"/>
      <c r="N25" s="68"/>
      <c r="O25" s="68"/>
      <c r="P25" s="68"/>
      <c r="Q25" s="68"/>
      <c r="R25" s="68"/>
      <c r="S25" s="68"/>
      <c r="T25" s="68"/>
      <c r="U25" s="68"/>
      <c r="V25" s="68"/>
      <c r="W25" s="68"/>
      <c r="X25" s="68"/>
      <c r="Y25" s="68"/>
      <c r="Z25" s="68"/>
      <c r="AA25" s="68"/>
      <c r="AB25" s="68"/>
      <c r="AC25" s="68"/>
      <c r="AD25" s="68"/>
      <c r="AE25" s="68"/>
      <c r="AF25" s="68"/>
    </row>
    <row r="26" ht="39.75" customHeight="1">
      <c r="A26" s="68"/>
      <c r="B26" s="109"/>
      <c r="F26" s="109"/>
      <c r="G26" s="68"/>
      <c r="H26" s="109"/>
      <c r="I26" s="109"/>
      <c r="J26" s="68"/>
      <c r="K26" s="68"/>
      <c r="L26" s="68"/>
      <c r="M26" s="68"/>
      <c r="N26" s="68"/>
      <c r="O26" s="68"/>
      <c r="P26" s="68"/>
      <c r="Q26" s="68"/>
      <c r="R26" s="68"/>
      <c r="S26" s="68"/>
      <c r="T26" s="68"/>
      <c r="U26" s="68"/>
      <c r="V26" s="68"/>
      <c r="W26" s="68"/>
      <c r="X26" s="68"/>
      <c r="Y26" s="68"/>
      <c r="Z26" s="68"/>
      <c r="AA26" s="68"/>
      <c r="AB26" s="68"/>
      <c r="AC26" s="68"/>
      <c r="AD26" s="68"/>
      <c r="AE26" s="68"/>
      <c r="AF26" s="68"/>
    </row>
    <row r="27">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c r="A29" s="68"/>
      <c r="B29" s="110" t="s">
        <v>63</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row>
    <row r="30">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c r="A31" s="68"/>
      <c r="B31" s="68"/>
      <c r="C31" s="77" t="s">
        <v>64</v>
      </c>
      <c r="D31" s="111">
        <v>2.3759699E7</v>
      </c>
      <c r="E31" s="78" t="s">
        <v>514</v>
      </c>
      <c r="F31" s="68"/>
      <c r="G31" s="68"/>
      <c r="H31" s="68"/>
      <c r="I31" s="68"/>
      <c r="J31" s="78" t="s">
        <v>48</v>
      </c>
      <c r="K31" s="79" t="s">
        <v>515</v>
      </c>
      <c r="L31" s="68"/>
      <c r="M31" s="68"/>
      <c r="N31" s="68"/>
      <c r="O31" s="68"/>
      <c r="P31" s="68"/>
      <c r="Q31" s="68"/>
      <c r="R31" s="68"/>
      <c r="S31" s="68"/>
      <c r="T31" s="68"/>
      <c r="U31" s="68"/>
      <c r="V31" s="68"/>
      <c r="W31" s="68"/>
      <c r="X31" s="68"/>
      <c r="Y31" s="68"/>
      <c r="Z31" s="68"/>
      <c r="AA31" s="68"/>
      <c r="AB31" s="68"/>
      <c r="AC31" s="68"/>
      <c r="AD31" s="68"/>
      <c r="AE31" s="68"/>
      <c r="AF31" s="68"/>
    </row>
    <row r="32">
      <c r="A32" s="68"/>
      <c r="B32" s="68"/>
      <c r="C32" s="77" t="s">
        <v>67</v>
      </c>
      <c r="D32" s="112">
        <v>0.43344957131713113</v>
      </c>
      <c r="E32" s="78" t="s">
        <v>516</v>
      </c>
      <c r="F32" s="68"/>
      <c r="G32" s="68"/>
      <c r="H32" s="68"/>
      <c r="I32" s="68"/>
      <c r="J32" s="78" t="s">
        <v>48</v>
      </c>
      <c r="K32" s="79" t="s">
        <v>515</v>
      </c>
      <c r="L32" s="68"/>
      <c r="M32" s="68"/>
      <c r="N32" s="68"/>
      <c r="O32" s="68"/>
      <c r="P32" s="68"/>
      <c r="Q32" s="68"/>
      <c r="R32" s="68"/>
      <c r="S32" s="68"/>
      <c r="T32" s="68"/>
      <c r="U32" s="68"/>
      <c r="V32" s="68"/>
      <c r="W32" s="68"/>
      <c r="X32" s="68"/>
      <c r="Y32" s="68"/>
      <c r="Z32" s="68"/>
      <c r="AA32" s="68"/>
      <c r="AB32" s="68"/>
      <c r="AC32" s="68"/>
      <c r="AD32" s="68"/>
      <c r="AE32" s="68"/>
      <c r="AF32" s="68"/>
    </row>
    <row r="33">
      <c r="A33" s="68"/>
      <c r="B33" s="68"/>
      <c r="C33" s="77" t="s">
        <v>69</v>
      </c>
      <c r="D33" s="111">
        <v>3392619.9642</v>
      </c>
      <c r="E33" s="78" t="s">
        <v>517</v>
      </c>
      <c r="F33" s="68"/>
      <c r="G33" s="68"/>
      <c r="H33" s="68"/>
      <c r="I33" s="68"/>
      <c r="J33" s="78" t="s">
        <v>48</v>
      </c>
      <c r="K33" s="79" t="s">
        <v>515</v>
      </c>
      <c r="L33" s="68"/>
      <c r="M33" s="68"/>
      <c r="N33" s="68"/>
      <c r="O33" s="68"/>
      <c r="P33" s="68"/>
      <c r="Q33" s="68"/>
      <c r="R33" s="68"/>
      <c r="S33" s="68"/>
      <c r="T33" s="68"/>
      <c r="U33" s="68"/>
      <c r="V33" s="68"/>
      <c r="W33" s="68"/>
      <c r="X33" s="68"/>
      <c r="Y33" s="68"/>
      <c r="Z33" s="68"/>
      <c r="AA33" s="68"/>
      <c r="AB33" s="68"/>
      <c r="AC33" s="68"/>
      <c r="AD33" s="68"/>
      <c r="AE33" s="68"/>
      <c r="AF33" s="68"/>
    </row>
    <row r="34">
      <c r="A34" s="68"/>
      <c r="B34" s="68"/>
      <c r="C34" s="77" t="s">
        <v>67</v>
      </c>
      <c r="D34" s="112">
        <v>0.6718723513371776</v>
      </c>
      <c r="E34" s="78" t="s">
        <v>516</v>
      </c>
      <c r="F34" s="68"/>
      <c r="G34" s="68"/>
      <c r="H34" s="68"/>
      <c r="I34" s="68"/>
      <c r="J34" s="78" t="s">
        <v>48</v>
      </c>
      <c r="K34" s="79" t="s">
        <v>515</v>
      </c>
      <c r="L34" s="68"/>
      <c r="M34" s="68"/>
      <c r="N34" s="68"/>
      <c r="O34" s="68"/>
      <c r="P34" s="68"/>
      <c r="Q34" s="68"/>
      <c r="R34" s="68"/>
      <c r="S34" s="68"/>
      <c r="T34" s="68"/>
      <c r="U34" s="68"/>
      <c r="V34" s="68"/>
      <c r="W34" s="68"/>
      <c r="X34" s="68"/>
      <c r="Y34" s="68"/>
      <c r="Z34" s="68"/>
      <c r="AA34" s="68"/>
      <c r="AB34" s="68"/>
      <c r="AC34" s="68"/>
      <c r="AD34" s="68"/>
      <c r="AE34" s="68"/>
      <c r="AF34" s="68"/>
    </row>
    <row r="35">
      <c r="A35" s="68"/>
      <c r="B35" s="68"/>
      <c r="C35" s="68"/>
      <c r="D35" s="68"/>
      <c r="E35" s="68"/>
      <c r="F35" s="68"/>
      <c r="G35" s="68"/>
      <c r="H35" s="68"/>
      <c r="I35" s="77"/>
      <c r="J35" s="78"/>
      <c r="K35" s="68"/>
      <c r="L35" s="68"/>
      <c r="M35" s="68"/>
      <c r="N35" s="68"/>
      <c r="O35" s="68"/>
      <c r="P35" s="68"/>
      <c r="Q35" s="68"/>
      <c r="R35" s="68"/>
      <c r="S35" s="68"/>
      <c r="T35" s="68"/>
      <c r="U35" s="68"/>
      <c r="V35" s="68"/>
      <c r="W35" s="68"/>
      <c r="X35" s="68"/>
      <c r="Y35" s="68"/>
      <c r="Z35" s="68"/>
      <c r="AA35" s="68"/>
      <c r="AB35" s="68"/>
      <c r="AC35" s="68"/>
      <c r="AD35" s="68"/>
      <c r="AE35" s="68"/>
      <c r="AF35" s="68"/>
    </row>
    <row r="36">
      <c r="A36" s="68"/>
      <c r="B36" s="68"/>
      <c r="C36" s="68"/>
      <c r="D36" s="68"/>
      <c r="E36" s="68"/>
      <c r="F36" s="68"/>
      <c r="G36" s="68"/>
      <c r="H36" s="68"/>
      <c r="I36" s="77"/>
      <c r="J36" s="78"/>
      <c r="K36" s="68"/>
      <c r="L36" s="68"/>
      <c r="M36" s="68"/>
      <c r="N36" s="68"/>
      <c r="O36" s="68"/>
      <c r="P36" s="68"/>
      <c r="Q36" s="68"/>
      <c r="R36" s="68"/>
      <c r="S36" s="68"/>
      <c r="T36" s="68"/>
      <c r="U36" s="68"/>
      <c r="V36" s="68"/>
      <c r="W36" s="68"/>
      <c r="X36" s="68"/>
      <c r="Y36" s="68"/>
      <c r="Z36" s="68"/>
      <c r="AA36" s="68"/>
      <c r="AB36" s="68"/>
      <c r="AC36" s="68"/>
      <c r="AD36" s="68"/>
      <c r="AE36" s="68"/>
      <c r="AF36" s="68"/>
    </row>
    <row r="37">
      <c r="A37" s="68"/>
      <c r="B37" s="68"/>
      <c r="C37" s="77" t="s">
        <v>72</v>
      </c>
      <c r="D37" s="113"/>
      <c r="E37" s="77" t="s">
        <v>518</v>
      </c>
      <c r="F37" s="68"/>
      <c r="G37" s="77" t="s">
        <v>74</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row>
    <row r="38">
      <c r="A38" s="68"/>
      <c r="B38" s="68"/>
      <c r="C38" s="78" t="s">
        <v>79</v>
      </c>
      <c r="D38" s="88">
        <v>0.9454624105422869</v>
      </c>
      <c r="E38" s="114">
        <v>2.2582E7</v>
      </c>
      <c r="F38" s="68"/>
      <c r="G38" s="114">
        <v>1.5428E7</v>
      </c>
      <c r="H38" s="68"/>
      <c r="I38" s="68"/>
      <c r="J38" s="78" t="s">
        <v>48</v>
      </c>
      <c r="K38" s="79" t="s">
        <v>515</v>
      </c>
      <c r="L38" s="68"/>
      <c r="M38" s="68"/>
      <c r="N38" s="68"/>
      <c r="O38" s="68"/>
      <c r="P38" s="68"/>
      <c r="Q38" s="68"/>
      <c r="R38" s="68"/>
      <c r="S38" s="68"/>
      <c r="T38" s="68"/>
      <c r="U38" s="68"/>
      <c r="V38" s="68"/>
      <c r="W38" s="68"/>
      <c r="X38" s="68"/>
      <c r="Y38" s="68"/>
      <c r="Z38" s="68"/>
      <c r="AA38" s="68"/>
      <c r="AB38" s="68"/>
      <c r="AC38" s="68"/>
      <c r="AD38" s="68"/>
      <c r="AE38" s="68"/>
      <c r="AF38" s="68"/>
    </row>
    <row r="39">
      <c r="A39" s="68"/>
      <c r="B39" s="68"/>
      <c r="C39" s="68" t="s">
        <v>75</v>
      </c>
      <c r="D39" s="88">
        <v>0.04930786181176338</v>
      </c>
      <c r="E39" s="114">
        <v>1177699.0</v>
      </c>
      <c r="F39" s="68"/>
      <c r="G39" s="114">
        <v>1147190.0</v>
      </c>
      <c r="H39" s="68"/>
      <c r="I39" s="68"/>
      <c r="J39" s="78" t="s">
        <v>48</v>
      </c>
      <c r="K39" s="79" t="s">
        <v>515</v>
      </c>
      <c r="L39" s="68"/>
      <c r="M39" s="68"/>
      <c r="N39" s="68"/>
      <c r="O39" s="68"/>
      <c r="P39" s="68"/>
      <c r="Q39" s="68"/>
      <c r="R39" s="68"/>
      <c r="S39" s="68"/>
      <c r="T39" s="68"/>
      <c r="U39" s="68"/>
      <c r="V39" s="68"/>
      <c r="W39" s="68"/>
      <c r="X39" s="68"/>
      <c r="Y39" s="68"/>
      <c r="Z39" s="68"/>
      <c r="AA39" s="68"/>
      <c r="AB39" s="68"/>
      <c r="AC39" s="68"/>
      <c r="AD39" s="68"/>
      <c r="AE39" s="68"/>
      <c r="AF39" s="68"/>
    </row>
    <row r="40">
      <c r="A40" s="68"/>
      <c r="B40" s="68"/>
      <c r="C40" s="68" t="s">
        <v>179</v>
      </c>
      <c r="D40" s="88">
        <v>0.005229727645949741</v>
      </c>
      <c r="E40" s="96">
        <v>124910.0</v>
      </c>
      <c r="F40" s="68"/>
      <c r="G40" s="96">
        <v>57940.0</v>
      </c>
      <c r="H40" s="68"/>
      <c r="I40" s="68"/>
      <c r="J40" s="78" t="s">
        <v>48</v>
      </c>
      <c r="K40" s="79" t="s">
        <v>515</v>
      </c>
      <c r="L40" s="68"/>
      <c r="M40" s="68"/>
      <c r="N40" s="68"/>
      <c r="O40" s="68"/>
      <c r="P40" s="68"/>
      <c r="Q40" s="68"/>
      <c r="R40" s="68"/>
      <c r="S40" s="68"/>
      <c r="T40" s="68"/>
      <c r="U40" s="68"/>
      <c r="V40" s="68"/>
      <c r="W40" s="68"/>
      <c r="X40" s="68"/>
      <c r="Y40" s="68"/>
      <c r="Z40" s="68"/>
      <c r="AA40" s="68"/>
      <c r="AB40" s="68"/>
      <c r="AC40" s="68"/>
      <c r="AD40" s="68"/>
      <c r="AE40" s="68"/>
      <c r="AF40" s="68"/>
    </row>
    <row r="41">
      <c r="A41" s="68"/>
      <c r="B41" s="68"/>
      <c r="C41" s="77"/>
      <c r="D41" s="68"/>
      <c r="E41" s="77"/>
      <c r="F41" s="68"/>
      <c r="G41" s="77"/>
      <c r="H41" s="68"/>
      <c r="I41" s="77"/>
      <c r="J41" s="78"/>
      <c r="K41" s="68"/>
      <c r="L41" s="68"/>
      <c r="M41" s="68"/>
      <c r="N41" s="68"/>
      <c r="O41" s="68"/>
      <c r="P41" s="68"/>
      <c r="Q41" s="68"/>
      <c r="R41" s="68"/>
      <c r="S41" s="68"/>
      <c r="T41" s="68"/>
      <c r="U41" s="68"/>
      <c r="V41" s="68"/>
      <c r="W41" s="68"/>
      <c r="X41" s="68"/>
      <c r="Y41" s="68"/>
      <c r="Z41" s="68"/>
      <c r="AA41" s="68"/>
      <c r="AB41" s="68"/>
      <c r="AC41" s="68"/>
      <c r="AD41" s="68"/>
      <c r="AE41" s="68"/>
      <c r="AF41" s="68"/>
    </row>
    <row r="42">
      <c r="A42" s="68"/>
      <c r="B42" s="68"/>
      <c r="C42" s="77"/>
      <c r="D42" s="68"/>
      <c r="E42" s="77"/>
      <c r="F42" s="68"/>
      <c r="G42" s="77"/>
      <c r="H42" s="68"/>
      <c r="I42" s="77"/>
      <c r="J42" s="78"/>
      <c r="K42" s="68"/>
      <c r="L42" s="68"/>
      <c r="M42" s="68"/>
      <c r="N42" s="68"/>
      <c r="O42" s="68"/>
      <c r="P42" s="68"/>
      <c r="Q42" s="68"/>
      <c r="R42" s="68"/>
      <c r="S42" s="68"/>
      <c r="T42" s="68"/>
      <c r="U42" s="68"/>
      <c r="V42" s="68"/>
      <c r="W42" s="68"/>
      <c r="X42" s="68"/>
      <c r="Y42" s="68"/>
      <c r="Z42" s="68"/>
      <c r="AA42" s="68"/>
      <c r="AB42" s="68"/>
      <c r="AC42" s="68"/>
      <c r="AD42" s="68"/>
      <c r="AE42" s="68"/>
      <c r="AF42" s="68"/>
    </row>
    <row r="43">
      <c r="A43" s="68"/>
      <c r="B43" s="68"/>
      <c r="C43" s="77" t="s">
        <v>76</v>
      </c>
      <c r="D43" s="113"/>
      <c r="E43" s="77" t="s">
        <v>518</v>
      </c>
      <c r="F43" s="68"/>
      <c r="G43" s="77" t="s">
        <v>74</v>
      </c>
      <c r="H43" s="68"/>
      <c r="I43" s="77"/>
      <c r="J43" s="78"/>
      <c r="K43" s="68"/>
      <c r="L43" s="68"/>
      <c r="M43" s="68"/>
      <c r="N43" s="68"/>
      <c r="O43" s="68"/>
      <c r="P43" s="68"/>
      <c r="Q43" s="68"/>
      <c r="R43" s="68"/>
      <c r="S43" s="68"/>
      <c r="T43" s="68"/>
      <c r="U43" s="68"/>
      <c r="V43" s="68"/>
      <c r="W43" s="68"/>
      <c r="X43" s="68"/>
      <c r="Y43" s="68"/>
      <c r="Z43" s="68"/>
      <c r="AA43" s="68"/>
      <c r="AB43" s="68"/>
      <c r="AC43" s="68"/>
      <c r="AD43" s="68"/>
      <c r="AE43" s="68"/>
      <c r="AF43" s="68"/>
    </row>
    <row r="44">
      <c r="A44" s="68"/>
      <c r="B44" s="68"/>
      <c r="C44" s="68" t="s">
        <v>75</v>
      </c>
      <c r="D44" s="112">
        <v>0.20424215129070425</v>
      </c>
      <c r="E44" s="114">
        <v>692916.0</v>
      </c>
      <c r="F44" s="68"/>
      <c r="G44" s="115">
        <v>681696.0</v>
      </c>
      <c r="H44" s="68"/>
      <c r="I44" s="77"/>
      <c r="J44" s="78" t="s">
        <v>48</v>
      </c>
      <c r="K44" s="79" t="s">
        <v>515</v>
      </c>
      <c r="L44" s="68"/>
      <c r="M44" s="68"/>
      <c r="N44" s="68"/>
      <c r="O44" s="68"/>
      <c r="P44" s="68"/>
      <c r="Q44" s="68"/>
      <c r="R44" s="68"/>
      <c r="S44" s="68"/>
      <c r="T44" s="68"/>
      <c r="U44" s="68"/>
      <c r="V44" s="68"/>
      <c r="W44" s="68"/>
      <c r="X44" s="68"/>
      <c r="Y44" s="68"/>
      <c r="Z44" s="68"/>
      <c r="AA44" s="68"/>
      <c r="AB44" s="68"/>
      <c r="AC44" s="68"/>
      <c r="AD44" s="68"/>
      <c r="AE44" s="68"/>
      <c r="AF44" s="68"/>
    </row>
    <row r="45">
      <c r="A45" s="68"/>
      <c r="B45" s="68"/>
      <c r="C45" s="68" t="s">
        <v>519</v>
      </c>
      <c r="D45" s="112">
        <v>0.7949608351243576</v>
      </c>
      <c r="E45" s="114">
        <v>2697000.0</v>
      </c>
      <c r="F45" s="68"/>
      <c r="G45" s="114">
        <v>2027400.0</v>
      </c>
      <c r="H45" s="68"/>
      <c r="I45" s="77"/>
      <c r="J45" s="78" t="s">
        <v>48</v>
      </c>
      <c r="K45" s="79" t="s">
        <v>515</v>
      </c>
      <c r="L45" s="68"/>
      <c r="M45" s="68"/>
      <c r="N45" s="68"/>
      <c r="O45" s="68"/>
      <c r="P45" s="68"/>
      <c r="Q45" s="68"/>
      <c r="R45" s="68"/>
      <c r="S45" s="68"/>
      <c r="T45" s="68"/>
      <c r="U45" s="68"/>
      <c r="V45" s="68"/>
      <c r="W45" s="68"/>
      <c r="X45" s="68"/>
      <c r="Y45" s="68"/>
      <c r="Z45" s="68"/>
      <c r="AA45" s="68"/>
      <c r="AB45" s="68"/>
      <c r="AC45" s="68"/>
      <c r="AD45" s="68"/>
      <c r="AE45" s="68"/>
      <c r="AF45" s="68"/>
    </row>
    <row r="46">
      <c r="A46" s="68"/>
      <c r="B46" s="68"/>
      <c r="C46" s="68" t="s">
        <v>179</v>
      </c>
      <c r="D46" s="112">
        <v>7.970135849382148E-4</v>
      </c>
      <c r="E46" s="115">
        <v>2703.9642</v>
      </c>
      <c r="F46" s="68"/>
      <c r="G46" s="115">
        <v>1833.8476</v>
      </c>
      <c r="H46" s="68"/>
      <c r="I46" s="77"/>
      <c r="J46" s="78" t="s">
        <v>48</v>
      </c>
      <c r="K46" s="79" t="s">
        <v>515</v>
      </c>
      <c r="L46" s="68"/>
      <c r="M46" s="68"/>
      <c r="N46" s="68"/>
      <c r="O46" s="68"/>
      <c r="P46" s="68"/>
      <c r="Q46" s="68"/>
      <c r="R46" s="68"/>
      <c r="S46" s="68"/>
      <c r="T46" s="68"/>
      <c r="U46" s="68"/>
      <c r="V46" s="68"/>
      <c r="W46" s="68"/>
      <c r="X46" s="68"/>
      <c r="Y46" s="68"/>
      <c r="Z46" s="68"/>
      <c r="AA46" s="68"/>
      <c r="AB46" s="68"/>
      <c r="AC46" s="68"/>
      <c r="AD46" s="68"/>
      <c r="AE46" s="68"/>
      <c r="AF46" s="68"/>
    </row>
    <row r="47">
      <c r="A47" s="68"/>
      <c r="B47" s="68"/>
      <c r="C47" s="68"/>
      <c r="D47" s="68"/>
      <c r="E47" s="68"/>
      <c r="F47" s="68"/>
      <c r="G47" s="68"/>
      <c r="H47" s="68"/>
      <c r="I47" s="77"/>
      <c r="J47" s="78"/>
      <c r="K47" s="68"/>
      <c r="L47" s="68"/>
      <c r="M47" s="68"/>
      <c r="N47" s="68"/>
      <c r="O47" s="68"/>
      <c r="P47" s="68"/>
      <c r="Q47" s="68"/>
      <c r="R47" s="68"/>
      <c r="S47" s="68"/>
      <c r="T47" s="68"/>
      <c r="U47" s="68"/>
      <c r="V47" s="68"/>
      <c r="W47" s="68"/>
      <c r="X47" s="68"/>
      <c r="Y47" s="68"/>
      <c r="Z47" s="68"/>
      <c r="AA47" s="68"/>
      <c r="AB47" s="68"/>
      <c r="AC47" s="68"/>
      <c r="AD47" s="68"/>
      <c r="AE47" s="68"/>
      <c r="AF47" s="68"/>
    </row>
    <row r="48">
      <c r="A48" s="68"/>
      <c r="B48" s="68"/>
      <c r="C48" s="68"/>
      <c r="D48" s="68"/>
      <c r="E48" s="68"/>
      <c r="F48" s="68"/>
      <c r="G48" s="68"/>
      <c r="H48" s="68"/>
      <c r="I48" s="77"/>
      <c r="J48" s="78"/>
      <c r="K48" s="68"/>
      <c r="L48" s="68"/>
      <c r="M48" s="68"/>
      <c r="N48" s="68"/>
      <c r="O48" s="68"/>
      <c r="P48" s="68"/>
      <c r="Q48" s="68"/>
      <c r="R48" s="68"/>
      <c r="S48" s="68"/>
      <c r="T48" s="68"/>
      <c r="U48" s="68"/>
      <c r="V48" s="68"/>
      <c r="W48" s="68"/>
      <c r="X48" s="68"/>
      <c r="Y48" s="68"/>
      <c r="Z48" s="68"/>
      <c r="AA48" s="68"/>
      <c r="AB48" s="68"/>
      <c r="AC48" s="68"/>
      <c r="AD48" s="68"/>
      <c r="AE48" s="68"/>
      <c r="AF48" s="68"/>
    </row>
    <row r="49">
      <c r="A49" s="68"/>
      <c r="B49" s="68"/>
      <c r="C49" s="68"/>
      <c r="D49" s="68"/>
      <c r="E49" s="68"/>
      <c r="F49" s="68"/>
      <c r="G49" s="68"/>
      <c r="H49" s="68"/>
      <c r="I49" s="77"/>
      <c r="J49" s="78"/>
      <c r="K49" s="68"/>
      <c r="L49" s="68"/>
      <c r="M49" s="68"/>
      <c r="N49" s="68"/>
      <c r="O49" s="68"/>
      <c r="P49" s="68"/>
      <c r="Q49" s="68"/>
      <c r="R49" s="68"/>
      <c r="S49" s="68"/>
      <c r="T49" s="68"/>
      <c r="U49" s="68"/>
      <c r="V49" s="68"/>
      <c r="W49" s="68"/>
      <c r="X49" s="68"/>
      <c r="Y49" s="68"/>
      <c r="Z49" s="68"/>
      <c r="AA49" s="68"/>
      <c r="AB49" s="68"/>
      <c r="AC49" s="68"/>
      <c r="AD49" s="68"/>
      <c r="AE49" s="68"/>
      <c r="AF49" s="68"/>
    </row>
    <row r="50">
      <c r="A50" s="68"/>
      <c r="B50" s="68"/>
      <c r="C50" s="68"/>
      <c r="D50" s="68"/>
      <c r="E50" s="68"/>
      <c r="F50" s="68"/>
      <c r="G50" s="68"/>
      <c r="H50" s="68"/>
      <c r="I50" s="77"/>
      <c r="J50" s="78"/>
      <c r="K50" s="68"/>
      <c r="L50" s="68"/>
      <c r="M50" s="68"/>
      <c r="N50" s="68"/>
      <c r="O50" s="68"/>
      <c r="P50" s="68"/>
      <c r="Q50" s="68"/>
      <c r="R50" s="68"/>
      <c r="S50" s="68"/>
      <c r="T50" s="68"/>
      <c r="U50" s="68"/>
      <c r="V50" s="68"/>
      <c r="W50" s="68"/>
      <c r="X50" s="68"/>
      <c r="Y50" s="68"/>
      <c r="Z50" s="68"/>
      <c r="AA50" s="68"/>
      <c r="AB50" s="68"/>
      <c r="AC50" s="68"/>
      <c r="AD50" s="68"/>
      <c r="AE50" s="68"/>
      <c r="AF50" s="68"/>
    </row>
    <row r="51">
      <c r="A51" s="68"/>
      <c r="B51" s="68"/>
      <c r="C51" s="68"/>
      <c r="D51" s="68"/>
      <c r="E51" s="68"/>
      <c r="F51" s="68"/>
      <c r="G51" s="68"/>
      <c r="H51" s="68"/>
      <c r="I51" s="77"/>
      <c r="J51" s="78"/>
      <c r="K51" s="68"/>
      <c r="L51" s="68"/>
      <c r="M51" s="68"/>
      <c r="N51" s="68"/>
      <c r="O51" s="68"/>
      <c r="P51" s="68"/>
      <c r="Q51" s="68"/>
      <c r="R51" s="68"/>
      <c r="S51" s="68"/>
      <c r="T51" s="68"/>
      <c r="U51" s="68"/>
      <c r="V51" s="68"/>
      <c r="W51" s="68"/>
      <c r="X51" s="68"/>
      <c r="Y51" s="68"/>
      <c r="Z51" s="68"/>
      <c r="AA51" s="68"/>
      <c r="AB51" s="68"/>
      <c r="AC51" s="68"/>
      <c r="AD51" s="68"/>
      <c r="AE51" s="68"/>
      <c r="AF51" s="68"/>
    </row>
    <row r="52" ht="20.25" customHeight="1">
      <c r="A52" s="68"/>
      <c r="B52" s="68"/>
      <c r="C52" s="77" t="s">
        <v>80</v>
      </c>
      <c r="D52" s="78">
        <v>92.5</v>
      </c>
      <c r="E52" s="78" t="s">
        <v>81</v>
      </c>
      <c r="F52" s="68"/>
      <c r="G52" s="68"/>
      <c r="H52" s="68"/>
      <c r="I52" s="68"/>
      <c r="J52" s="78" t="s">
        <v>48</v>
      </c>
      <c r="K52" s="79" t="s">
        <v>82</v>
      </c>
      <c r="L52" s="68"/>
      <c r="M52" s="68"/>
      <c r="N52" s="68"/>
      <c r="O52" s="68"/>
      <c r="P52" s="68"/>
      <c r="Q52" s="68"/>
      <c r="R52" s="68"/>
      <c r="S52" s="68"/>
      <c r="T52" s="68"/>
      <c r="U52" s="68"/>
      <c r="V52" s="68"/>
      <c r="W52" s="68"/>
      <c r="X52" s="68"/>
      <c r="Y52" s="68"/>
      <c r="Z52" s="68"/>
      <c r="AA52" s="68"/>
      <c r="AB52" s="68"/>
      <c r="AC52" s="68"/>
      <c r="AD52" s="68"/>
      <c r="AE52" s="68"/>
      <c r="AF52" s="68"/>
    </row>
    <row r="53">
      <c r="A53" s="68"/>
      <c r="B53" s="68"/>
      <c r="C53" s="68" t="s">
        <v>83</v>
      </c>
      <c r="D53" s="80"/>
      <c r="E53" s="112">
        <v>0.9383783783783783</v>
      </c>
      <c r="F53" s="68"/>
      <c r="G53" s="68"/>
      <c r="H53" s="68"/>
      <c r="I53" s="78"/>
      <c r="J53" s="78" t="s">
        <v>48</v>
      </c>
      <c r="K53" s="79" t="s">
        <v>82</v>
      </c>
      <c r="L53" s="78"/>
      <c r="M53" s="68"/>
      <c r="N53" s="68"/>
      <c r="O53" s="78"/>
      <c r="P53" s="78"/>
      <c r="Q53" s="78"/>
      <c r="R53" s="68"/>
      <c r="S53" s="68"/>
      <c r="T53" s="68"/>
      <c r="U53" s="68"/>
      <c r="V53" s="68"/>
      <c r="W53" s="68"/>
      <c r="X53" s="68"/>
      <c r="Y53" s="68"/>
      <c r="Z53" s="68"/>
      <c r="AA53" s="68"/>
      <c r="AB53" s="68"/>
      <c r="AC53" s="68"/>
      <c r="AD53" s="68"/>
      <c r="AE53" s="68"/>
      <c r="AF53" s="68"/>
    </row>
    <row r="54">
      <c r="A54" s="68"/>
      <c r="B54" s="68"/>
      <c r="C54" s="68" t="s">
        <v>84</v>
      </c>
      <c r="D54" s="80"/>
      <c r="E54" s="112">
        <v>0.02918918918918919</v>
      </c>
      <c r="F54" s="68"/>
      <c r="G54" s="68"/>
      <c r="H54" s="68"/>
      <c r="I54" s="78"/>
      <c r="J54" s="78" t="s">
        <v>48</v>
      </c>
      <c r="K54" s="79" t="s">
        <v>82</v>
      </c>
      <c r="L54" s="78"/>
      <c r="M54" s="68"/>
      <c r="N54" s="68"/>
      <c r="O54" s="78"/>
      <c r="P54" s="78"/>
      <c r="Q54" s="78"/>
      <c r="R54" s="68"/>
      <c r="S54" s="68"/>
      <c r="T54" s="68"/>
      <c r="U54" s="68"/>
      <c r="V54" s="68"/>
      <c r="W54" s="68"/>
      <c r="X54" s="68"/>
      <c r="Y54" s="68"/>
      <c r="Z54" s="68"/>
      <c r="AA54" s="68"/>
      <c r="AB54" s="68"/>
      <c r="AC54" s="68"/>
      <c r="AD54" s="68"/>
      <c r="AE54" s="68"/>
      <c r="AF54" s="68"/>
    </row>
    <row r="55">
      <c r="A55" s="68"/>
      <c r="B55" s="68"/>
      <c r="C55" s="68" t="s">
        <v>451</v>
      </c>
      <c r="D55" s="80"/>
      <c r="E55" s="112">
        <v>0.015135135135135135</v>
      </c>
      <c r="F55" s="68"/>
      <c r="G55" s="68"/>
      <c r="H55" s="68"/>
      <c r="I55" s="78"/>
      <c r="J55" s="78" t="s">
        <v>48</v>
      </c>
      <c r="K55" s="79" t="s">
        <v>82</v>
      </c>
      <c r="L55" s="78"/>
      <c r="M55" s="68"/>
      <c r="N55" s="68"/>
      <c r="O55" s="78"/>
      <c r="P55" s="78"/>
      <c r="Q55" s="78"/>
      <c r="R55" s="68"/>
      <c r="S55" s="68"/>
      <c r="T55" s="68"/>
      <c r="U55" s="68"/>
      <c r="V55" s="68"/>
      <c r="W55" s="68"/>
      <c r="X55" s="68"/>
      <c r="Y55" s="68"/>
      <c r="Z55" s="68"/>
      <c r="AA55" s="68"/>
      <c r="AB55" s="68"/>
      <c r="AC55" s="68"/>
      <c r="AD55" s="68"/>
      <c r="AE55" s="68"/>
      <c r="AF55" s="68"/>
    </row>
    <row r="56">
      <c r="A56" s="68"/>
      <c r="B56" s="68"/>
      <c r="C56" s="68" t="s">
        <v>85</v>
      </c>
      <c r="D56" s="80"/>
      <c r="E56" s="112">
        <v>0.017297297297297298</v>
      </c>
      <c r="F56" s="68"/>
      <c r="G56" s="68"/>
      <c r="H56" s="68"/>
      <c r="I56" s="78"/>
      <c r="J56" s="78" t="s">
        <v>48</v>
      </c>
      <c r="K56" s="79" t="s">
        <v>82</v>
      </c>
      <c r="L56" s="78"/>
      <c r="M56" s="68"/>
      <c r="N56" s="68"/>
      <c r="O56" s="78"/>
      <c r="P56" s="78"/>
      <c r="Q56" s="78"/>
      <c r="R56" s="68"/>
      <c r="S56" s="68"/>
      <c r="T56" s="68"/>
      <c r="U56" s="68"/>
      <c r="V56" s="68"/>
      <c r="W56" s="68"/>
      <c r="X56" s="68"/>
      <c r="Y56" s="68"/>
      <c r="Z56" s="68"/>
      <c r="AA56" s="68"/>
      <c r="AB56" s="68"/>
      <c r="AC56" s="68"/>
      <c r="AD56" s="68"/>
      <c r="AE56" s="68"/>
      <c r="AF56" s="68"/>
    </row>
    <row r="57">
      <c r="A57" s="68"/>
      <c r="B57" s="68"/>
      <c r="C57" s="77"/>
      <c r="D57" s="116"/>
      <c r="E57" s="68"/>
      <c r="F57" s="68"/>
      <c r="G57" s="77"/>
      <c r="H57" s="68"/>
      <c r="I57" s="78"/>
      <c r="J57" s="78"/>
      <c r="K57" s="78"/>
      <c r="L57" s="78"/>
      <c r="M57" s="68"/>
      <c r="N57" s="68"/>
      <c r="O57" s="78"/>
      <c r="P57" s="78"/>
      <c r="Q57" s="78"/>
      <c r="R57" s="68"/>
      <c r="S57" s="68"/>
      <c r="T57" s="68"/>
      <c r="U57" s="68"/>
      <c r="V57" s="68"/>
      <c r="W57" s="68"/>
      <c r="X57" s="68"/>
      <c r="Y57" s="68"/>
      <c r="Z57" s="68"/>
      <c r="AA57" s="68"/>
      <c r="AB57" s="68"/>
      <c r="AC57" s="68"/>
      <c r="AD57" s="68"/>
      <c r="AE57" s="68"/>
      <c r="AF57" s="68"/>
    </row>
    <row r="58">
      <c r="A58" s="68"/>
      <c r="B58" s="68"/>
      <c r="C58" s="77" t="s">
        <v>86</v>
      </c>
      <c r="D58" s="112">
        <v>0.0595647193585338</v>
      </c>
      <c r="E58" s="68"/>
      <c r="F58" s="68"/>
      <c r="G58" s="96"/>
      <c r="H58" s="68"/>
      <c r="I58" s="68"/>
      <c r="J58" s="78" t="s">
        <v>48</v>
      </c>
      <c r="K58" s="79" t="s">
        <v>82</v>
      </c>
      <c r="L58" s="68"/>
      <c r="M58" s="68"/>
      <c r="N58" s="68"/>
      <c r="O58" s="68"/>
      <c r="P58" s="68"/>
      <c r="Q58" s="78"/>
      <c r="R58" s="68"/>
      <c r="S58" s="68"/>
      <c r="T58" s="68"/>
      <c r="U58" s="68"/>
      <c r="V58" s="68"/>
      <c r="W58" s="68"/>
      <c r="X58" s="68"/>
      <c r="Y58" s="68"/>
      <c r="Z58" s="68"/>
      <c r="AA58" s="68"/>
      <c r="AB58" s="68"/>
      <c r="AC58" s="68"/>
      <c r="AD58" s="68"/>
      <c r="AE58" s="68"/>
      <c r="AF58" s="68"/>
    </row>
    <row r="59">
      <c r="A59" s="68"/>
      <c r="B59" s="68"/>
      <c r="C59" s="77" t="s">
        <v>87</v>
      </c>
      <c r="D59" s="78">
        <v>5.7</v>
      </c>
      <c r="E59" s="78" t="s">
        <v>234</v>
      </c>
      <c r="F59" s="68"/>
      <c r="G59" s="68"/>
      <c r="H59" s="68"/>
      <c r="I59" s="68"/>
      <c r="J59" s="78" t="s">
        <v>48</v>
      </c>
      <c r="K59" s="79" t="s">
        <v>89</v>
      </c>
      <c r="L59" s="68"/>
      <c r="M59" s="68"/>
      <c r="N59" s="68"/>
      <c r="O59" s="68"/>
      <c r="P59" s="68"/>
      <c r="Q59" s="68"/>
      <c r="R59" s="68"/>
      <c r="S59" s="68"/>
      <c r="T59" s="68"/>
      <c r="U59" s="68"/>
      <c r="V59" s="68"/>
      <c r="W59" s="68"/>
      <c r="X59" s="68"/>
      <c r="Y59" s="68"/>
      <c r="Z59" s="68"/>
      <c r="AA59" s="68"/>
      <c r="AB59" s="68"/>
      <c r="AC59" s="68"/>
      <c r="AD59" s="68"/>
      <c r="AE59" s="68"/>
      <c r="AF59" s="68"/>
    </row>
    <row r="60">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c r="A62" s="68"/>
      <c r="B62" s="117"/>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c r="A63" s="68"/>
      <c r="B63" s="117"/>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c r="A64" s="68"/>
      <c r="B64" s="110" t="s">
        <v>90</v>
      </c>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c r="A66" s="68"/>
      <c r="B66" s="68"/>
      <c r="C66" s="77" t="s">
        <v>91</v>
      </c>
      <c r="D66" s="118">
        <v>286.2326</v>
      </c>
      <c r="E66" s="68"/>
      <c r="F66" s="68"/>
      <c r="G66" s="68"/>
      <c r="H66" s="68"/>
      <c r="I66" s="68"/>
      <c r="J66" s="78" t="s">
        <v>48</v>
      </c>
      <c r="K66" s="79" t="s">
        <v>92</v>
      </c>
      <c r="L66" s="68"/>
      <c r="M66" s="68"/>
      <c r="N66" s="68"/>
      <c r="O66" s="68"/>
      <c r="P66" s="68"/>
      <c r="Q66" s="68"/>
      <c r="R66" s="68"/>
      <c r="S66" s="68"/>
      <c r="T66" s="68"/>
      <c r="U66" s="68"/>
      <c r="V66" s="68"/>
      <c r="W66" s="68"/>
      <c r="X66" s="68"/>
      <c r="Y66" s="68"/>
      <c r="Z66" s="68"/>
      <c r="AA66" s="68"/>
      <c r="AB66" s="68"/>
      <c r="AC66" s="68"/>
      <c r="AD66" s="68"/>
      <c r="AE66" s="68"/>
      <c r="AF66" s="68"/>
    </row>
    <row r="67">
      <c r="A67" s="68"/>
      <c r="B67" s="68"/>
      <c r="C67" s="77" t="s">
        <v>93</v>
      </c>
      <c r="D67" s="88">
        <v>0.11051380050041137</v>
      </c>
      <c r="E67" s="68"/>
      <c r="F67" s="68"/>
      <c r="G67" s="68"/>
      <c r="H67" s="68"/>
      <c r="I67" s="68"/>
      <c r="J67" s="78" t="s">
        <v>48</v>
      </c>
      <c r="K67" s="79" t="s">
        <v>92</v>
      </c>
      <c r="L67" s="68"/>
      <c r="M67" s="68"/>
      <c r="N67" s="68"/>
      <c r="O67" s="68"/>
      <c r="P67" s="68"/>
      <c r="Q67" s="68"/>
      <c r="R67" s="68"/>
      <c r="S67" s="68"/>
      <c r="T67" s="68"/>
      <c r="U67" s="68"/>
      <c r="V67" s="68"/>
      <c r="W67" s="68"/>
      <c r="X67" s="68"/>
      <c r="Y67" s="68"/>
      <c r="Z67" s="68"/>
      <c r="AA67" s="68"/>
      <c r="AB67" s="68"/>
      <c r="AC67" s="68"/>
      <c r="AD67" s="68"/>
      <c r="AE67" s="68"/>
      <c r="AF67" s="68"/>
    </row>
    <row r="68">
      <c r="A68" s="68"/>
      <c r="B68" s="68"/>
      <c r="C68" s="77" t="s">
        <v>94</v>
      </c>
      <c r="D68" s="119">
        <v>0.204042592</v>
      </c>
      <c r="E68" s="68"/>
      <c r="F68" s="68"/>
      <c r="G68" s="68"/>
      <c r="H68" s="68"/>
      <c r="I68" s="68"/>
      <c r="J68" s="78" t="s">
        <v>48</v>
      </c>
      <c r="K68" s="79" t="s">
        <v>92</v>
      </c>
      <c r="L68" s="68"/>
      <c r="M68" s="68"/>
      <c r="N68" s="68"/>
      <c r="O68" s="68"/>
      <c r="P68" s="68"/>
      <c r="Q68" s="68"/>
      <c r="R68" s="68"/>
      <c r="S68" s="68"/>
      <c r="T68" s="68"/>
      <c r="U68" s="68"/>
      <c r="V68" s="68"/>
      <c r="W68" s="68"/>
      <c r="X68" s="68"/>
      <c r="Y68" s="68"/>
      <c r="Z68" s="68"/>
      <c r="AA68" s="68"/>
      <c r="AB68" s="68"/>
      <c r="AC68" s="68"/>
      <c r="AD68" s="68"/>
      <c r="AE68" s="68"/>
      <c r="AF68" s="68"/>
    </row>
    <row r="69">
      <c r="A69" s="68"/>
      <c r="B69" s="77"/>
      <c r="C69" s="68"/>
      <c r="D69" s="68"/>
      <c r="E69" s="68"/>
      <c r="F69" s="68"/>
      <c r="G69" s="68"/>
      <c r="H69" s="68"/>
      <c r="I69" s="68"/>
      <c r="J69" s="78"/>
      <c r="K69" s="78"/>
      <c r="L69" s="68"/>
      <c r="M69" s="68"/>
      <c r="N69" s="68"/>
      <c r="O69" s="68"/>
      <c r="P69" s="68"/>
      <c r="Q69" s="68"/>
      <c r="R69" s="68"/>
      <c r="S69" s="68"/>
      <c r="T69" s="68"/>
      <c r="U69" s="68"/>
      <c r="V69" s="68"/>
      <c r="W69" s="68"/>
      <c r="X69" s="68"/>
      <c r="Y69" s="68"/>
      <c r="Z69" s="68"/>
      <c r="AA69" s="68"/>
      <c r="AB69" s="68"/>
      <c r="AC69" s="68"/>
      <c r="AD69" s="68"/>
      <c r="AE69" s="68"/>
      <c r="AF69" s="68"/>
    </row>
    <row r="70">
      <c r="A70" s="68"/>
      <c r="B70" s="77"/>
      <c r="C70" s="68"/>
      <c r="D70" s="68"/>
      <c r="E70" s="68"/>
      <c r="F70" s="68"/>
      <c r="G70" s="68"/>
      <c r="H70" s="68"/>
      <c r="I70" s="68"/>
      <c r="J70" s="78"/>
      <c r="K70" s="78"/>
      <c r="L70" s="68"/>
      <c r="M70" s="68"/>
      <c r="N70" s="68"/>
      <c r="O70" s="68"/>
      <c r="P70" s="68"/>
      <c r="Q70" s="68"/>
      <c r="R70" s="68"/>
      <c r="S70" s="68"/>
      <c r="T70" s="68"/>
      <c r="U70" s="68"/>
      <c r="V70" s="68"/>
      <c r="W70" s="68"/>
      <c r="X70" s="68"/>
      <c r="Y70" s="68"/>
      <c r="Z70" s="68"/>
      <c r="AA70" s="68"/>
      <c r="AB70" s="68"/>
      <c r="AC70" s="68"/>
      <c r="AD70" s="68"/>
      <c r="AE70" s="68"/>
      <c r="AF70" s="68"/>
    </row>
    <row r="71">
      <c r="A71" s="68"/>
      <c r="B71" s="77"/>
      <c r="C71" s="68"/>
      <c r="D71" s="68"/>
      <c r="E71" s="68"/>
      <c r="F71" s="68"/>
      <c r="G71" s="68"/>
      <c r="H71" s="68"/>
      <c r="I71" s="68"/>
      <c r="J71" s="78"/>
      <c r="K71" s="78"/>
      <c r="L71" s="68"/>
      <c r="M71" s="68"/>
      <c r="N71" s="68"/>
      <c r="O71" s="68"/>
      <c r="P71" s="68"/>
      <c r="Q71" s="68"/>
      <c r="R71" s="68"/>
      <c r="S71" s="68"/>
      <c r="T71" s="68"/>
      <c r="U71" s="68"/>
      <c r="V71" s="68"/>
      <c r="W71" s="68"/>
      <c r="X71" s="68"/>
      <c r="Y71" s="68"/>
      <c r="Z71" s="68"/>
      <c r="AA71" s="68"/>
      <c r="AB71" s="68"/>
      <c r="AC71" s="68"/>
      <c r="AD71" s="68"/>
      <c r="AE71" s="68"/>
      <c r="AF71" s="68"/>
    </row>
    <row r="72">
      <c r="A72" s="68"/>
      <c r="B72" s="77"/>
      <c r="C72" s="68"/>
      <c r="D72" s="68"/>
      <c r="E72" s="68"/>
      <c r="F72" s="68"/>
      <c r="G72" s="68"/>
      <c r="H72" s="68"/>
      <c r="I72" s="68"/>
      <c r="J72" s="78"/>
      <c r="K72" s="78"/>
      <c r="L72" s="68"/>
      <c r="M72" s="68"/>
      <c r="N72" s="68"/>
      <c r="O72" s="68"/>
      <c r="P72" s="68"/>
      <c r="Q72" s="68"/>
      <c r="R72" s="68"/>
      <c r="S72" s="68"/>
      <c r="T72" s="68"/>
      <c r="U72" s="68"/>
      <c r="V72" s="68"/>
      <c r="W72" s="68"/>
      <c r="X72" s="68"/>
      <c r="Y72" s="68"/>
      <c r="Z72" s="68"/>
      <c r="AA72" s="68"/>
      <c r="AB72" s="68"/>
      <c r="AC72" s="68"/>
      <c r="AD72" s="68"/>
      <c r="AE72" s="68"/>
      <c r="AF72" s="68"/>
    </row>
    <row r="73">
      <c r="A73" s="68"/>
      <c r="B73" s="77"/>
      <c r="C73" s="77" t="s">
        <v>95</v>
      </c>
      <c r="D73" s="120" t="s">
        <v>235</v>
      </c>
      <c r="E73" s="68"/>
      <c r="F73" s="68"/>
      <c r="G73" s="68"/>
      <c r="H73" s="68"/>
      <c r="I73" s="68"/>
      <c r="J73" s="78" t="s">
        <v>48</v>
      </c>
      <c r="K73" s="79" t="s">
        <v>92</v>
      </c>
      <c r="L73" s="68"/>
      <c r="M73" s="68"/>
      <c r="N73" s="68"/>
      <c r="O73" s="68"/>
      <c r="P73" s="68"/>
      <c r="Q73" s="68"/>
      <c r="R73" s="68"/>
      <c r="S73" s="68"/>
      <c r="T73" s="68"/>
      <c r="U73" s="68"/>
      <c r="V73" s="68"/>
      <c r="W73" s="68"/>
      <c r="X73" s="68"/>
      <c r="Y73" s="68"/>
      <c r="Z73" s="68"/>
      <c r="AA73" s="68"/>
      <c r="AB73" s="68"/>
      <c r="AC73" s="68"/>
      <c r="AD73" s="68"/>
      <c r="AE73" s="68"/>
      <c r="AF73" s="68"/>
    </row>
    <row r="74">
      <c r="A74" s="68"/>
      <c r="B74" s="77"/>
      <c r="C74" s="77"/>
      <c r="D74" s="121"/>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c r="A75" s="68"/>
      <c r="B75" s="77"/>
      <c r="C75" s="122" t="s">
        <v>397</v>
      </c>
      <c r="D75" s="121"/>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c r="A76" s="68"/>
      <c r="B76" s="77"/>
      <c r="C76" s="77"/>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c r="A77" s="68"/>
      <c r="B77" s="77"/>
      <c r="C77" s="68"/>
      <c r="D77" s="121"/>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c r="A78" s="68"/>
      <c r="B78" s="77"/>
      <c r="C78" s="68"/>
      <c r="D78" s="121"/>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c r="A79" s="68"/>
      <c r="B79" s="68"/>
      <c r="C79" s="77" t="s">
        <v>98</v>
      </c>
      <c r="D79" s="121"/>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c r="A80" s="68"/>
      <c r="B80" s="68"/>
      <c r="C80" s="77"/>
      <c r="D80" s="121"/>
      <c r="E80" s="68"/>
      <c r="F80" s="68"/>
      <c r="G80" s="68"/>
      <c r="H80" s="68"/>
      <c r="I80" s="77"/>
      <c r="J80" s="68"/>
      <c r="K80" s="68"/>
      <c r="L80" s="68"/>
      <c r="M80" s="68"/>
      <c r="N80" s="68"/>
      <c r="O80" s="68"/>
      <c r="P80" s="68"/>
      <c r="Q80" s="68"/>
      <c r="R80" s="68"/>
      <c r="S80" s="68"/>
      <c r="T80" s="68"/>
      <c r="U80" s="68"/>
      <c r="V80" s="68"/>
      <c r="W80" s="68"/>
      <c r="X80" s="68"/>
      <c r="Y80" s="68"/>
      <c r="Z80" s="68"/>
      <c r="AA80" s="68"/>
      <c r="AB80" s="68"/>
      <c r="AC80" s="68"/>
      <c r="AD80" s="68"/>
      <c r="AE80" s="68"/>
      <c r="AF80" s="68"/>
    </row>
    <row r="81">
      <c r="A81" s="68"/>
      <c r="B81" s="68"/>
      <c r="C81" s="77" t="s">
        <v>99</v>
      </c>
      <c r="D81" s="123">
        <v>0.829958179</v>
      </c>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c r="A82" s="68"/>
      <c r="B82" s="68"/>
      <c r="C82" s="77" t="s">
        <v>100</v>
      </c>
      <c r="D82" s="123">
        <v>0.540550032</v>
      </c>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c r="A83" s="68"/>
      <c r="B83" s="68"/>
      <c r="C83" s="77" t="s">
        <v>101</v>
      </c>
      <c r="D83" s="123">
        <v>0.528103349</v>
      </c>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c r="A84" s="68"/>
      <c r="B84" s="68"/>
      <c r="C84" s="77"/>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c r="A86" s="68"/>
      <c r="B86" s="110" t="s">
        <v>102</v>
      </c>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c r="A88" s="68"/>
      <c r="B88" s="68"/>
      <c r="C88" s="122" t="s">
        <v>103</v>
      </c>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c r="A90" s="68"/>
      <c r="B90" s="68"/>
      <c r="C90" s="124">
        <v>2015.0</v>
      </c>
      <c r="D90" s="124">
        <v>2016.0</v>
      </c>
      <c r="E90" s="124">
        <v>2017.0</v>
      </c>
      <c r="F90" s="124">
        <v>2018.0</v>
      </c>
      <c r="G90" s="124">
        <v>2019.0</v>
      </c>
      <c r="H90" s="124">
        <v>2020.0</v>
      </c>
      <c r="I90" s="124">
        <v>2021.0</v>
      </c>
      <c r="J90" s="77"/>
      <c r="K90" s="77"/>
      <c r="L90" s="77"/>
      <c r="M90" s="68"/>
      <c r="N90" s="68"/>
      <c r="O90" s="68"/>
      <c r="P90" s="68"/>
      <c r="Q90" s="68"/>
      <c r="R90" s="68"/>
      <c r="S90" s="68"/>
      <c r="T90" s="68"/>
      <c r="U90" s="68"/>
      <c r="V90" s="68"/>
      <c r="W90" s="68"/>
      <c r="X90" s="68"/>
      <c r="Y90" s="68"/>
      <c r="Z90" s="68"/>
      <c r="AA90" s="68"/>
      <c r="AB90" s="68"/>
      <c r="AC90" s="68"/>
      <c r="AD90" s="68"/>
      <c r="AE90" s="68"/>
      <c r="AF90" s="68"/>
    </row>
    <row r="91">
      <c r="A91" s="68"/>
      <c r="B91" s="77" t="s">
        <v>104</v>
      </c>
      <c r="C91" s="81">
        <v>257.7479</v>
      </c>
      <c r="D91" s="81">
        <v>269.3869</v>
      </c>
      <c r="E91" s="81">
        <v>291.2317</v>
      </c>
      <c r="F91" s="81">
        <v>305.3334</v>
      </c>
      <c r="G91" s="81">
        <v>307.8619</v>
      </c>
      <c r="H91" s="81">
        <v>276.0627</v>
      </c>
      <c r="I91" s="81">
        <v>286.2326</v>
      </c>
      <c r="J91" s="81"/>
      <c r="K91" s="81"/>
      <c r="L91" s="81"/>
      <c r="M91" s="68"/>
      <c r="N91" s="68"/>
      <c r="O91" s="78" t="s">
        <v>48</v>
      </c>
      <c r="P91" s="79" t="s">
        <v>92</v>
      </c>
      <c r="Q91" s="68"/>
      <c r="R91" s="68"/>
      <c r="S91" s="68"/>
      <c r="T91" s="68"/>
      <c r="U91" s="68"/>
      <c r="V91" s="68"/>
      <c r="W91" s="68"/>
      <c r="X91" s="68"/>
      <c r="Y91" s="68"/>
      <c r="Z91" s="68"/>
      <c r="AA91" s="68"/>
      <c r="AB91" s="68"/>
      <c r="AC91" s="68"/>
      <c r="AD91" s="68"/>
      <c r="AE91" s="68"/>
      <c r="AF91" s="68"/>
    </row>
    <row r="92">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c r="A94" s="68"/>
      <c r="B94" s="68"/>
      <c r="C94" s="77" t="s">
        <v>470</v>
      </c>
      <c r="D94" s="68"/>
      <c r="E94" s="68"/>
      <c r="F94" s="68"/>
      <c r="G94" s="68"/>
      <c r="H94" s="68"/>
      <c r="I94" s="68"/>
      <c r="J94" s="68"/>
      <c r="K94" s="77"/>
      <c r="L94" s="68"/>
      <c r="M94" s="68"/>
      <c r="N94" s="68"/>
      <c r="O94" s="68"/>
      <c r="P94" s="68"/>
      <c r="Q94" s="68"/>
      <c r="R94" s="68"/>
      <c r="S94" s="68"/>
      <c r="T94" s="68"/>
      <c r="U94" s="68"/>
      <c r="V94" s="68"/>
      <c r="W94" s="68"/>
      <c r="X94" s="68"/>
      <c r="Y94" s="68"/>
      <c r="Z94" s="68"/>
      <c r="AA94" s="68"/>
      <c r="AB94" s="68"/>
      <c r="AC94" s="68"/>
      <c r="AD94" s="68"/>
      <c r="AE94" s="68"/>
      <c r="AF94" s="68"/>
    </row>
    <row r="95">
      <c r="A95" s="68"/>
      <c r="B95" s="68"/>
      <c r="C95" s="77"/>
      <c r="D95" s="124">
        <v>2030.0</v>
      </c>
      <c r="E95" s="124">
        <v>2050.0</v>
      </c>
      <c r="F95" s="68"/>
      <c r="G95" s="68"/>
      <c r="H95" s="68"/>
      <c r="I95" s="68"/>
      <c r="J95" s="68"/>
      <c r="K95" s="77"/>
      <c r="L95" s="77"/>
      <c r="M95" s="77"/>
      <c r="N95" s="77"/>
      <c r="O95" s="68"/>
      <c r="P95" s="68"/>
      <c r="Q95" s="68"/>
      <c r="R95" s="68"/>
      <c r="S95" s="68"/>
      <c r="T95" s="68"/>
      <c r="U95" s="68"/>
      <c r="V95" s="68"/>
      <c r="W95" s="68"/>
      <c r="X95" s="68"/>
      <c r="Y95" s="68"/>
      <c r="Z95" s="68"/>
      <c r="AA95" s="68"/>
      <c r="AB95" s="68"/>
      <c r="AC95" s="68"/>
      <c r="AD95" s="68"/>
      <c r="AE95" s="68"/>
      <c r="AF95" s="68"/>
    </row>
    <row r="96">
      <c r="A96" s="68"/>
      <c r="B96" s="68"/>
      <c r="C96" s="78" t="s">
        <v>106</v>
      </c>
      <c r="D96" s="125">
        <v>0.15</v>
      </c>
      <c r="E96" s="125">
        <v>-0.5</v>
      </c>
      <c r="F96" s="78"/>
      <c r="G96" s="68"/>
      <c r="H96" s="68"/>
      <c r="I96" s="68"/>
      <c r="J96" s="78" t="s">
        <v>48</v>
      </c>
      <c r="K96" s="79" t="s">
        <v>107</v>
      </c>
      <c r="L96" s="78"/>
      <c r="M96" s="78"/>
      <c r="N96" s="78"/>
      <c r="O96" s="68"/>
      <c r="P96" s="68"/>
      <c r="Q96" s="68"/>
      <c r="R96" s="68"/>
      <c r="S96" s="68"/>
      <c r="T96" s="68"/>
      <c r="U96" s="68"/>
      <c r="V96" s="68"/>
      <c r="W96" s="68"/>
      <c r="X96" s="68"/>
      <c r="Y96" s="68"/>
      <c r="Z96" s="68"/>
      <c r="AA96" s="68"/>
      <c r="AB96" s="68"/>
      <c r="AC96" s="68"/>
      <c r="AD96" s="68"/>
      <c r="AE96" s="68"/>
      <c r="AF96" s="68"/>
    </row>
    <row r="97">
      <c r="A97" s="68"/>
      <c r="B97" s="68"/>
      <c r="C97" s="78" t="s">
        <v>108</v>
      </c>
      <c r="D97" s="125">
        <v>0.2</v>
      </c>
      <c r="E97" s="125">
        <v>-0.35</v>
      </c>
      <c r="F97" s="68"/>
      <c r="G97" s="68"/>
      <c r="H97" s="68"/>
      <c r="I97" s="68"/>
      <c r="J97" s="68" t="s">
        <v>48</v>
      </c>
      <c r="K97" s="79" t="s">
        <v>107</v>
      </c>
      <c r="L97" s="68"/>
      <c r="M97" s="68"/>
      <c r="N97" s="68"/>
      <c r="O97" s="68"/>
      <c r="P97" s="68"/>
      <c r="Q97" s="68"/>
      <c r="R97" s="68"/>
      <c r="S97" s="68"/>
      <c r="T97" s="68"/>
      <c r="U97" s="68"/>
      <c r="V97" s="68"/>
      <c r="W97" s="68"/>
      <c r="X97" s="68"/>
      <c r="Y97" s="68"/>
      <c r="Z97" s="68"/>
      <c r="AA97" s="68"/>
      <c r="AB97" s="68"/>
      <c r="AC97" s="68"/>
      <c r="AD97" s="68"/>
      <c r="AE97" s="68"/>
      <c r="AF97" s="68"/>
    </row>
    <row r="98">
      <c r="A98" s="68"/>
      <c r="B98" s="68"/>
      <c r="C98" s="78" t="s">
        <v>109</v>
      </c>
      <c r="D98" s="125">
        <v>0.3</v>
      </c>
      <c r="E98" s="125">
        <v>-0.05</v>
      </c>
      <c r="F98" s="68"/>
      <c r="G98" s="68"/>
      <c r="H98" s="68"/>
      <c r="I98" s="68"/>
      <c r="J98" s="68" t="s">
        <v>48</v>
      </c>
      <c r="K98" s="79" t="s">
        <v>107</v>
      </c>
      <c r="L98" s="68"/>
      <c r="M98" s="68"/>
      <c r="N98" s="68"/>
      <c r="O98" s="68"/>
      <c r="P98" s="68"/>
      <c r="Q98" s="68"/>
      <c r="R98" s="68"/>
      <c r="S98" s="68"/>
      <c r="T98" s="68"/>
      <c r="U98" s="68"/>
      <c r="V98" s="68"/>
      <c r="W98" s="68"/>
      <c r="X98" s="68"/>
      <c r="Y98" s="68"/>
      <c r="Z98" s="68"/>
      <c r="AA98" s="68"/>
      <c r="AB98" s="68"/>
      <c r="AC98" s="68"/>
      <c r="AD98" s="68"/>
      <c r="AE98" s="68"/>
      <c r="AF98" s="68"/>
    </row>
    <row r="99">
      <c r="A99" s="68"/>
      <c r="B99" s="78"/>
      <c r="C99" s="77"/>
      <c r="D99" s="116"/>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c r="A100" s="68"/>
      <c r="B100" s="78"/>
      <c r="C100" s="77"/>
      <c r="D100" s="116"/>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c r="A101" s="68"/>
      <c r="B101" s="78"/>
      <c r="C101" s="77"/>
      <c r="D101" s="116"/>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c r="A103" s="68"/>
      <c r="B103" s="68"/>
      <c r="C103" s="77"/>
      <c r="D103" s="116"/>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c r="A104" s="68"/>
      <c r="B104" s="68"/>
      <c r="C104" s="77"/>
      <c r="D104" s="78"/>
      <c r="E104" s="68"/>
      <c r="F104" s="78"/>
      <c r="G104" s="78"/>
      <c r="H104" s="68"/>
      <c r="I104" s="77"/>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c r="A105" s="68"/>
      <c r="B105" s="68"/>
      <c r="C105" s="77"/>
      <c r="D105" s="78"/>
      <c r="E105" s="68"/>
      <c r="F105" s="78"/>
      <c r="G105" s="78"/>
      <c r="H105" s="68"/>
      <c r="I105" s="77"/>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c r="A106" s="68"/>
      <c r="B106" s="68"/>
      <c r="C106" s="77" t="s">
        <v>110</v>
      </c>
      <c r="D106" s="78" t="s">
        <v>119</v>
      </c>
      <c r="E106" s="68"/>
      <c r="F106" s="68"/>
      <c r="G106" s="68"/>
      <c r="H106" s="68"/>
      <c r="I106" s="68"/>
      <c r="J106" s="78" t="s">
        <v>48</v>
      </c>
      <c r="K106" s="79" t="s">
        <v>520</v>
      </c>
      <c r="L106" s="68"/>
      <c r="M106" s="68"/>
      <c r="N106" s="68"/>
      <c r="O106" s="68"/>
      <c r="P106" s="68"/>
      <c r="Q106" s="68"/>
      <c r="R106" s="68"/>
      <c r="S106" s="68"/>
      <c r="T106" s="68"/>
      <c r="U106" s="68"/>
      <c r="V106" s="68"/>
      <c r="W106" s="68"/>
      <c r="X106" s="68"/>
      <c r="Y106" s="68"/>
      <c r="Z106" s="68"/>
      <c r="AA106" s="68"/>
      <c r="AB106" s="68"/>
      <c r="AC106" s="68"/>
      <c r="AD106" s="68"/>
      <c r="AE106" s="68"/>
      <c r="AF106" s="68"/>
    </row>
    <row r="107">
      <c r="A107" s="68"/>
      <c r="B107" s="68"/>
      <c r="C107" s="77" t="s">
        <v>113</v>
      </c>
      <c r="D107" s="78" t="s">
        <v>119</v>
      </c>
      <c r="E107" s="68"/>
      <c r="F107" s="68"/>
      <c r="G107" s="68"/>
      <c r="H107" s="68"/>
      <c r="I107" s="68"/>
      <c r="J107" s="78" t="s">
        <v>48</v>
      </c>
      <c r="K107" s="79" t="s">
        <v>114</v>
      </c>
      <c r="L107" s="68"/>
      <c r="M107" s="68"/>
      <c r="N107" s="68"/>
      <c r="O107" s="68"/>
      <c r="P107" s="68"/>
      <c r="Q107" s="68"/>
      <c r="R107" s="68"/>
      <c r="S107" s="68"/>
      <c r="T107" s="68"/>
      <c r="U107" s="68"/>
      <c r="V107" s="68"/>
      <c r="W107" s="68"/>
      <c r="X107" s="68"/>
      <c r="Y107" s="68"/>
      <c r="Z107" s="68"/>
      <c r="AA107" s="68"/>
      <c r="AB107" s="68"/>
      <c r="AC107" s="68"/>
      <c r="AD107" s="68"/>
      <c r="AE107" s="68"/>
      <c r="AF107" s="68"/>
    </row>
    <row r="108">
      <c r="A108" s="68"/>
      <c r="B108" s="68"/>
      <c r="C108" s="77" t="s">
        <v>115</v>
      </c>
      <c r="D108" s="79" t="s">
        <v>238</v>
      </c>
      <c r="E108" s="68"/>
      <c r="F108" s="68"/>
      <c r="G108" s="68"/>
      <c r="H108" s="68"/>
      <c r="I108" s="68"/>
      <c r="J108" s="78" t="s">
        <v>48</v>
      </c>
      <c r="K108" s="79" t="s">
        <v>117</v>
      </c>
      <c r="L108" s="68"/>
      <c r="M108" s="68"/>
      <c r="N108" s="68"/>
      <c r="O108" s="68"/>
      <c r="P108" s="68"/>
      <c r="Q108" s="68"/>
      <c r="R108" s="68"/>
      <c r="S108" s="68"/>
      <c r="T108" s="68"/>
      <c r="U108" s="68"/>
      <c r="V108" s="68"/>
      <c r="W108" s="68"/>
      <c r="X108" s="68"/>
      <c r="Y108" s="68"/>
      <c r="Z108" s="68"/>
      <c r="AA108" s="68"/>
      <c r="AB108" s="68"/>
      <c r="AC108" s="78"/>
      <c r="AD108" s="78"/>
      <c r="AE108" s="78"/>
      <c r="AF108" s="78"/>
    </row>
    <row r="109">
      <c r="A109" s="68"/>
      <c r="B109" s="68"/>
      <c r="C109" s="77" t="s">
        <v>118</v>
      </c>
      <c r="D109" s="78" t="s">
        <v>111</v>
      </c>
      <c r="E109" s="68"/>
      <c r="F109" s="68"/>
      <c r="G109" s="68"/>
      <c r="H109" s="68"/>
      <c r="I109" s="68"/>
      <c r="J109" s="78" t="s">
        <v>48</v>
      </c>
      <c r="K109" s="79" t="s">
        <v>117</v>
      </c>
      <c r="L109" s="68"/>
      <c r="M109" s="68"/>
      <c r="N109" s="68"/>
      <c r="O109" s="68"/>
      <c r="P109" s="68"/>
      <c r="Q109" s="68"/>
      <c r="R109" s="68"/>
      <c r="S109" s="68"/>
      <c r="T109" s="68"/>
      <c r="U109" s="68"/>
      <c r="V109" s="68"/>
      <c r="W109" s="68"/>
      <c r="X109" s="68"/>
      <c r="Y109" s="68"/>
      <c r="Z109" s="68"/>
      <c r="AA109" s="68"/>
      <c r="AB109" s="68"/>
      <c r="AC109" s="68"/>
      <c r="AD109" s="68"/>
      <c r="AE109" s="68"/>
      <c r="AF109" s="68"/>
    </row>
    <row r="110">
      <c r="A110" s="68"/>
      <c r="B110" s="68"/>
      <c r="C110" s="126" t="s">
        <v>120</v>
      </c>
      <c r="D110" s="65" t="s">
        <v>111</v>
      </c>
      <c r="H110" s="68"/>
      <c r="I110" s="68"/>
      <c r="J110" s="78" t="s">
        <v>48</v>
      </c>
      <c r="K110" s="79" t="s">
        <v>117</v>
      </c>
      <c r="L110" s="68"/>
      <c r="M110" s="68"/>
      <c r="N110" s="68"/>
      <c r="O110" s="68"/>
      <c r="P110" s="68"/>
      <c r="Q110" s="68"/>
      <c r="R110" s="68"/>
      <c r="S110" s="68"/>
      <c r="T110" s="68"/>
      <c r="U110" s="68"/>
      <c r="V110" s="68"/>
      <c r="W110" s="68"/>
      <c r="X110" s="68"/>
      <c r="Y110" s="68"/>
      <c r="Z110" s="68"/>
      <c r="AA110" s="68"/>
      <c r="AB110" s="68"/>
      <c r="AC110" s="68"/>
      <c r="AD110" s="68"/>
      <c r="AE110" s="68"/>
      <c r="AF110" s="68"/>
    </row>
    <row r="111">
      <c r="A111" s="68"/>
      <c r="B111" s="68"/>
      <c r="C111" s="77" t="s">
        <v>121</v>
      </c>
      <c r="D111" s="78" t="s">
        <v>111</v>
      </c>
      <c r="E111" s="68"/>
      <c r="F111" s="68"/>
      <c r="G111" s="68"/>
      <c r="H111" s="68"/>
      <c r="I111" s="68"/>
      <c r="J111" s="78" t="s">
        <v>48</v>
      </c>
      <c r="K111" s="79" t="s">
        <v>117</v>
      </c>
      <c r="L111" s="68"/>
      <c r="M111" s="68"/>
      <c r="N111" s="68"/>
      <c r="O111" s="68"/>
      <c r="P111" s="68"/>
      <c r="Q111" s="68"/>
      <c r="R111" s="68"/>
      <c r="S111" s="68"/>
      <c r="T111" s="68"/>
      <c r="U111" s="68"/>
      <c r="V111" s="68"/>
      <c r="W111" s="68"/>
      <c r="X111" s="68"/>
      <c r="Y111" s="68"/>
      <c r="Z111" s="68"/>
      <c r="AA111" s="68"/>
      <c r="AB111" s="68"/>
      <c r="AC111" s="68"/>
      <c r="AD111" s="68"/>
      <c r="AE111" s="68"/>
      <c r="AF111" s="68"/>
    </row>
    <row r="112">
      <c r="A112" s="68"/>
      <c r="B112" s="68"/>
      <c r="C112" s="7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c r="A113" s="68"/>
      <c r="B113" s="68"/>
      <c r="C113" s="77" t="s">
        <v>122</v>
      </c>
      <c r="D113" s="78" t="s">
        <v>119</v>
      </c>
      <c r="E113" s="79" t="s">
        <v>521</v>
      </c>
      <c r="F113" s="68"/>
      <c r="G113" s="68"/>
      <c r="H113" s="68"/>
      <c r="I113" s="68"/>
      <c r="J113" s="78" t="s">
        <v>48</v>
      </c>
      <c r="K113" s="79" t="s">
        <v>124</v>
      </c>
      <c r="L113" s="68"/>
      <c r="M113" s="68"/>
      <c r="N113" s="68"/>
      <c r="O113" s="68"/>
      <c r="P113" s="68"/>
      <c r="Q113" s="68"/>
      <c r="R113" s="68"/>
      <c r="S113" s="68"/>
      <c r="T113" s="68"/>
      <c r="U113" s="68"/>
      <c r="V113" s="68"/>
      <c r="W113" s="68"/>
      <c r="X113" s="68"/>
      <c r="Y113" s="68"/>
      <c r="Z113" s="68"/>
      <c r="AA113" s="68"/>
      <c r="AB113" s="68"/>
      <c r="AC113" s="68"/>
      <c r="AD113" s="68"/>
      <c r="AE113" s="68"/>
      <c r="AF113" s="68"/>
    </row>
    <row r="114">
      <c r="A114" s="68"/>
      <c r="B114" s="68"/>
      <c r="C114" s="7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c r="A115" s="68"/>
      <c r="B115" s="68"/>
      <c r="C115" s="7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c r="A116" s="68"/>
      <c r="B116" s="68"/>
      <c r="C116" s="78" t="s">
        <v>125</v>
      </c>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c r="A117" s="68"/>
      <c r="B117" s="68"/>
      <c r="C117" s="68"/>
      <c r="D117" s="79" t="s">
        <v>522</v>
      </c>
      <c r="E117" s="68"/>
      <c r="F117" s="68"/>
      <c r="G117" s="68"/>
      <c r="H117" s="68"/>
      <c r="I117" s="68"/>
      <c r="J117" s="78" t="s">
        <v>48</v>
      </c>
      <c r="K117" s="79" t="s">
        <v>124</v>
      </c>
      <c r="L117" s="68"/>
      <c r="M117" s="68"/>
      <c r="N117" s="68"/>
      <c r="O117" s="68"/>
      <c r="P117" s="68"/>
      <c r="Q117" s="68"/>
      <c r="R117" s="68"/>
      <c r="S117" s="68"/>
      <c r="T117" s="68"/>
      <c r="U117" s="68"/>
      <c r="V117" s="68"/>
      <c r="W117" s="68"/>
      <c r="X117" s="68"/>
      <c r="Y117" s="68"/>
      <c r="Z117" s="68"/>
      <c r="AA117" s="68"/>
      <c r="AB117" s="68"/>
      <c r="AC117" s="68"/>
      <c r="AD117" s="68"/>
      <c r="AE117" s="68"/>
      <c r="AF117" s="68"/>
    </row>
    <row r="118">
      <c r="A118" s="68"/>
      <c r="B118" s="68"/>
      <c r="C118" s="77"/>
      <c r="D118" s="79" t="s">
        <v>523</v>
      </c>
      <c r="E118" s="68"/>
      <c r="F118" s="68"/>
      <c r="G118" s="68"/>
      <c r="H118" s="68"/>
      <c r="I118" s="68"/>
      <c r="J118" s="78" t="s">
        <v>48</v>
      </c>
      <c r="K118" s="79" t="s">
        <v>124</v>
      </c>
      <c r="L118" s="68"/>
      <c r="M118" s="68"/>
      <c r="N118" s="68"/>
      <c r="O118" s="68"/>
      <c r="P118" s="68"/>
      <c r="Q118" s="68"/>
      <c r="R118" s="68"/>
      <c r="S118" s="68"/>
      <c r="T118" s="68"/>
      <c r="U118" s="68"/>
      <c r="V118" s="68"/>
      <c r="W118" s="68"/>
      <c r="X118" s="68"/>
      <c r="Y118" s="68"/>
      <c r="Z118" s="68"/>
      <c r="AA118" s="68"/>
      <c r="AB118" s="68"/>
      <c r="AC118" s="68"/>
      <c r="AD118" s="68"/>
      <c r="AE118" s="68"/>
      <c r="AF118" s="68"/>
    </row>
    <row r="119">
      <c r="A119" s="68"/>
      <c r="B119" s="68"/>
      <c r="C119" s="68"/>
      <c r="D119" s="79" t="s">
        <v>524</v>
      </c>
      <c r="E119" s="68"/>
      <c r="F119" s="68"/>
      <c r="G119" s="68"/>
      <c r="H119" s="68"/>
      <c r="I119" s="68"/>
      <c r="J119" s="78" t="s">
        <v>48</v>
      </c>
      <c r="K119" s="79" t="s">
        <v>124</v>
      </c>
      <c r="L119" s="68"/>
      <c r="M119" s="68"/>
      <c r="N119" s="68"/>
      <c r="O119" s="68"/>
      <c r="P119" s="68"/>
      <c r="Q119" s="68"/>
      <c r="R119" s="68"/>
      <c r="S119" s="68"/>
      <c r="T119" s="68"/>
      <c r="U119" s="68"/>
      <c r="V119" s="68"/>
      <c r="W119" s="68"/>
      <c r="X119" s="68"/>
      <c r="Y119" s="68"/>
      <c r="Z119" s="68"/>
      <c r="AA119" s="68"/>
      <c r="AB119" s="68"/>
      <c r="AC119" s="68"/>
      <c r="AD119" s="68"/>
      <c r="AE119" s="68"/>
      <c r="AF119" s="68"/>
    </row>
    <row r="120">
      <c r="A120" s="68"/>
      <c r="B120" s="78"/>
      <c r="C120" s="68"/>
      <c r="D120" s="79" t="s">
        <v>525</v>
      </c>
      <c r="E120" s="68"/>
      <c r="F120" s="68"/>
      <c r="G120" s="68"/>
      <c r="H120" s="68"/>
      <c r="I120" s="68"/>
      <c r="J120" s="78" t="s">
        <v>48</v>
      </c>
      <c r="K120" s="79" t="s">
        <v>124</v>
      </c>
      <c r="L120" s="68"/>
      <c r="M120" s="68"/>
      <c r="N120" s="68"/>
      <c r="O120" s="68"/>
      <c r="P120" s="68"/>
      <c r="Q120" s="68"/>
      <c r="R120" s="68"/>
      <c r="S120" s="68"/>
      <c r="T120" s="68"/>
      <c r="U120" s="68"/>
      <c r="V120" s="68"/>
      <c r="W120" s="68"/>
      <c r="X120" s="68"/>
      <c r="Y120" s="68"/>
      <c r="Z120" s="68"/>
      <c r="AA120" s="68"/>
      <c r="AB120" s="68"/>
      <c r="AC120" s="68"/>
      <c r="AD120" s="68"/>
      <c r="AE120" s="68"/>
      <c r="AF120" s="68"/>
    </row>
    <row r="121">
      <c r="A121" s="68"/>
      <c r="B121" s="68"/>
      <c r="C121" s="7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c r="A122" s="68"/>
      <c r="B122" s="68"/>
      <c r="C122" s="7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c r="A123" s="68"/>
      <c r="B123" s="68"/>
      <c r="C123" s="7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c r="A124" s="68"/>
      <c r="B124" s="68"/>
      <c r="C124" s="78" t="s">
        <v>130</v>
      </c>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c r="A126" s="68"/>
      <c r="B126" s="68"/>
      <c r="C126" s="77" t="s">
        <v>131</v>
      </c>
      <c r="D126" s="78" t="s">
        <v>88</v>
      </c>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c r="A129" s="68"/>
      <c r="B129" s="68"/>
      <c r="C129" s="77" t="s">
        <v>133</v>
      </c>
      <c r="D129" s="78" t="s">
        <v>88</v>
      </c>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c r="A132" s="127" t="s">
        <v>135</v>
      </c>
      <c r="B132" s="128"/>
      <c r="C132" s="128"/>
      <c r="D132" s="128"/>
      <c r="E132" s="128"/>
      <c r="F132" s="128"/>
      <c r="G132" s="128"/>
      <c r="H132" s="128"/>
      <c r="I132" s="128"/>
      <c r="J132" s="128"/>
      <c r="K132" s="128"/>
      <c r="L132" s="128"/>
      <c r="M132" s="128"/>
      <c r="N132" s="128"/>
      <c r="O132" s="68"/>
      <c r="P132" s="68"/>
      <c r="Q132" s="68"/>
      <c r="R132" s="68"/>
      <c r="S132" s="68"/>
      <c r="T132" s="68"/>
      <c r="U132" s="68"/>
      <c r="V132" s="68"/>
      <c r="W132" s="68"/>
      <c r="X132" s="68"/>
      <c r="Y132" s="68"/>
      <c r="Z132" s="68"/>
      <c r="AA132" s="68"/>
      <c r="AB132" s="68"/>
      <c r="AC132" s="68"/>
      <c r="AD132" s="68"/>
      <c r="AE132" s="68"/>
      <c r="AF132" s="68"/>
    </row>
    <row r="133">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c r="A135" s="68"/>
      <c r="B135" s="110" t="s">
        <v>136</v>
      </c>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c r="A136" s="68"/>
      <c r="B136" s="7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c r="A137" s="68"/>
      <c r="B137" s="77"/>
      <c r="C137" s="77" t="s">
        <v>137</v>
      </c>
      <c r="D137" s="78" t="s">
        <v>119</v>
      </c>
      <c r="E137" s="68"/>
      <c r="F137" s="68"/>
      <c r="G137" s="68"/>
      <c r="H137" s="68"/>
      <c r="I137" s="68"/>
      <c r="J137" s="78" t="s">
        <v>48</v>
      </c>
      <c r="K137" s="79" t="s">
        <v>526</v>
      </c>
      <c r="L137" s="68"/>
      <c r="M137" s="68"/>
      <c r="N137" s="68"/>
      <c r="O137" s="68"/>
      <c r="P137" s="68"/>
      <c r="Q137" s="68"/>
      <c r="R137" s="68"/>
      <c r="S137" s="68"/>
      <c r="T137" s="68"/>
      <c r="U137" s="68"/>
      <c r="V137" s="68"/>
      <c r="W137" s="68"/>
      <c r="X137" s="68"/>
      <c r="Y137" s="68"/>
      <c r="Z137" s="68"/>
      <c r="AA137" s="68"/>
      <c r="AB137" s="68"/>
      <c r="AC137" s="68"/>
      <c r="AD137" s="68"/>
      <c r="AE137" s="68"/>
      <c r="AF137" s="68"/>
    </row>
    <row r="138">
      <c r="A138" s="68"/>
      <c r="B138" s="77"/>
      <c r="C138" s="77" t="s">
        <v>138</v>
      </c>
      <c r="D138" s="78" t="s">
        <v>119</v>
      </c>
      <c r="E138" s="68"/>
      <c r="F138" s="68"/>
      <c r="G138" s="68"/>
      <c r="H138" s="68"/>
      <c r="I138" s="68"/>
      <c r="J138" s="78" t="s">
        <v>48</v>
      </c>
      <c r="K138" s="79" t="s">
        <v>527</v>
      </c>
      <c r="L138" s="68"/>
      <c r="M138" s="68"/>
      <c r="N138" s="68"/>
      <c r="O138" s="68"/>
      <c r="P138" s="68"/>
      <c r="Q138" s="68"/>
      <c r="R138" s="68"/>
      <c r="S138" s="68"/>
      <c r="T138" s="68"/>
      <c r="U138" s="68"/>
      <c r="V138" s="68"/>
      <c r="W138" s="68"/>
      <c r="X138" s="68"/>
      <c r="Y138" s="68"/>
      <c r="Z138" s="68"/>
      <c r="AA138" s="68"/>
      <c r="AB138" s="68"/>
      <c r="AC138" s="68"/>
      <c r="AD138" s="68"/>
      <c r="AE138" s="68"/>
      <c r="AF138" s="68"/>
    </row>
    <row r="139">
      <c r="A139" s="68"/>
      <c r="B139" s="77"/>
      <c r="C139" s="77" t="s">
        <v>139</v>
      </c>
      <c r="D139" s="78" t="s">
        <v>343</v>
      </c>
      <c r="E139" s="68"/>
      <c r="F139" s="68"/>
      <c r="G139" s="68"/>
      <c r="H139" s="68"/>
      <c r="I139" s="68"/>
      <c r="J139" s="78" t="s">
        <v>48</v>
      </c>
      <c r="K139" s="79" t="s">
        <v>527</v>
      </c>
      <c r="L139" s="68"/>
      <c r="M139" s="68"/>
      <c r="N139" s="68"/>
      <c r="O139" s="68"/>
      <c r="P139" s="68"/>
      <c r="Q139" s="68"/>
      <c r="R139" s="68"/>
      <c r="S139" s="68"/>
      <c r="T139" s="68"/>
      <c r="U139" s="68"/>
      <c r="V139" s="68"/>
      <c r="W139" s="68"/>
      <c r="X139" s="68"/>
      <c r="Y139" s="68"/>
      <c r="Z139" s="68"/>
      <c r="AA139" s="68"/>
      <c r="AB139" s="68"/>
      <c r="AC139" s="68"/>
      <c r="AD139" s="68"/>
      <c r="AE139" s="68"/>
      <c r="AF139" s="68"/>
    </row>
    <row r="140">
      <c r="A140" s="68"/>
      <c r="B140" s="77"/>
      <c r="C140" s="77" t="s">
        <v>141</v>
      </c>
      <c r="D140" s="78" t="s">
        <v>486</v>
      </c>
      <c r="E140" s="68"/>
      <c r="F140" s="68"/>
      <c r="G140" s="68"/>
      <c r="H140" s="68"/>
      <c r="I140" s="68"/>
      <c r="J140" s="78" t="s">
        <v>48</v>
      </c>
      <c r="K140" s="79" t="s">
        <v>528</v>
      </c>
      <c r="L140" s="68"/>
      <c r="M140" s="68"/>
      <c r="N140" s="68"/>
      <c r="O140" s="68"/>
      <c r="P140" s="68"/>
      <c r="Q140" s="68"/>
      <c r="R140" s="68"/>
      <c r="S140" s="68"/>
      <c r="T140" s="68"/>
      <c r="U140" s="68"/>
      <c r="V140" s="68"/>
      <c r="W140" s="68"/>
      <c r="X140" s="68"/>
      <c r="Y140" s="68"/>
      <c r="Z140" s="68"/>
      <c r="AA140" s="68"/>
      <c r="AB140" s="68"/>
      <c r="AC140" s="68"/>
      <c r="AD140" s="68"/>
      <c r="AE140" s="68"/>
      <c r="AF140" s="68"/>
    </row>
    <row r="141">
      <c r="A141" s="68"/>
      <c r="B141" s="7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c r="A142" s="68"/>
      <c r="B142" s="117"/>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c r="A143" s="68"/>
      <c r="B143" s="110" t="s">
        <v>142</v>
      </c>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c r="A144" s="68"/>
      <c r="B144" s="77"/>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c r="A145" s="68"/>
      <c r="B145" s="77"/>
      <c r="C145" s="77" t="s">
        <v>529</v>
      </c>
      <c r="D145" s="78" t="s">
        <v>88</v>
      </c>
      <c r="E145" s="68"/>
      <c r="F145" s="68"/>
      <c r="G145" s="68"/>
      <c r="H145" s="68"/>
      <c r="I145" s="68"/>
      <c r="J145" s="68"/>
      <c r="K145" s="78"/>
      <c r="L145" s="68"/>
      <c r="M145" s="68"/>
      <c r="N145" s="68"/>
      <c r="O145" s="68"/>
      <c r="P145" s="68"/>
      <c r="Q145" s="68"/>
      <c r="R145" s="68"/>
      <c r="S145" s="68"/>
      <c r="T145" s="68"/>
      <c r="U145" s="68"/>
      <c r="V145" s="68"/>
      <c r="W145" s="68"/>
      <c r="X145" s="68"/>
      <c r="Y145" s="68"/>
      <c r="Z145" s="68"/>
      <c r="AA145" s="68"/>
      <c r="AB145" s="68"/>
      <c r="AC145" s="68"/>
      <c r="AD145" s="68"/>
      <c r="AE145" s="68"/>
      <c r="AF145" s="68"/>
    </row>
    <row r="146">
      <c r="A146" s="68"/>
      <c r="B146" s="77"/>
      <c r="C146" s="77" t="s">
        <v>144</v>
      </c>
      <c r="D146" s="78" t="s">
        <v>88</v>
      </c>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c r="A147" s="68"/>
      <c r="B147" s="77"/>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c r="A148" s="68"/>
      <c r="B148" s="77"/>
      <c r="C148" s="77"/>
      <c r="D148" s="78"/>
      <c r="E148" s="68"/>
      <c r="F148" s="68"/>
      <c r="G148" s="68"/>
      <c r="H148" s="68"/>
      <c r="I148" s="68"/>
      <c r="J148" s="78"/>
      <c r="K148" s="78"/>
      <c r="L148" s="68"/>
      <c r="M148" s="68"/>
      <c r="N148" s="68"/>
      <c r="O148" s="68"/>
      <c r="P148" s="68"/>
      <c r="Q148" s="68"/>
      <c r="R148" s="68"/>
      <c r="S148" s="68"/>
      <c r="T148" s="68"/>
      <c r="U148" s="68"/>
      <c r="V148" s="68"/>
      <c r="W148" s="68"/>
      <c r="X148" s="68"/>
      <c r="Y148" s="68"/>
      <c r="Z148" s="68"/>
      <c r="AA148" s="68"/>
      <c r="AB148" s="68"/>
      <c r="AC148" s="68"/>
      <c r="AD148" s="68"/>
      <c r="AE148" s="68"/>
      <c r="AF148" s="68"/>
    </row>
    <row r="149">
      <c r="A149" s="68"/>
      <c r="B149" s="110" t="s">
        <v>145</v>
      </c>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c r="A150" s="68"/>
      <c r="B150" s="77"/>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c r="A151" s="68"/>
      <c r="B151" s="77"/>
      <c r="C151" s="77" t="s">
        <v>146</v>
      </c>
      <c r="D151" s="78" t="s">
        <v>88</v>
      </c>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c r="A152" s="68"/>
      <c r="B152" s="77"/>
      <c r="C152" s="77" t="s">
        <v>144</v>
      </c>
      <c r="D152" s="78" t="s">
        <v>88</v>
      </c>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c r="A153" s="68"/>
      <c r="B153" s="77"/>
      <c r="C153" s="77" t="s">
        <v>147</v>
      </c>
      <c r="D153" s="78" t="s">
        <v>530</v>
      </c>
      <c r="E153" s="68"/>
      <c r="F153" s="68"/>
      <c r="G153" s="68"/>
      <c r="H153" s="68"/>
      <c r="I153" s="68"/>
      <c r="J153" s="78" t="s">
        <v>48</v>
      </c>
      <c r="K153" s="79" t="s">
        <v>531</v>
      </c>
      <c r="L153" s="68"/>
      <c r="M153" s="68"/>
      <c r="N153" s="68"/>
      <c r="O153" s="68"/>
      <c r="P153" s="68"/>
      <c r="Q153" s="68"/>
      <c r="R153" s="68"/>
      <c r="S153" s="68"/>
      <c r="T153" s="68"/>
      <c r="U153" s="68"/>
      <c r="V153" s="68"/>
      <c r="W153" s="68"/>
      <c r="X153" s="68"/>
      <c r="Y153" s="68"/>
      <c r="Z153" s="68"/>
      <c r="AA153" s="68"/>
      <c r="AB153" s="68"/>
      <c r="AC153" s="68"/>
      <c r="AD153" s="68"/>
      <c r="AE153" s="68"/>
      <c r="AF153" s="68"/>
    </row>
    <row r="154">
      <c r="A154" s="68"/>
      <c r="B154" s="117"/>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c r="A155" s="68"/>
      <c r="B155" s="117"/>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c r="A156" s="68"/>
      <c r="B156" s="110" t="s">
        <v>148</v>
      </c>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c r="A157" s="68"/>
      <c r="B157" s="77"/>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c r="A158" s="68"/>
      <c r="B158" s="77"/>
      <c r="C158" s="77" t="s">
        <v>149</v>
      </c>
      <c r="D158" s="78" t="s">
        <v>532</v>
      </c>
      <c r="E158" s="68"/>
      <c r="F158" s="68"/>
      <c r="G158" s="68"/>
      <c r="H158" s="68"/>
      <c r="I158" s="68"/>
      <c r="J158" s="78" t="s">
        <v>48</v>
      </c>
      <c r="K158" s="79" t="s">
        <v>150</v>
      </c>
      <c r="L158" s="68"/>
      <c r="M158" s="68"/>
      <c r="N158" s="68"/>
      <c r="O158" s="68"/>
      <c r="P158" s="68"/>
      <c r="Q158" s="68"/>
      <c r="R158" s="68"/>
      <c r="S158" s="68"/>
      <c r="T158" s="68"/>
      <c r="U158" s="68"/>
      <c r="V158" s="68"/>
      <c r="W158" s="68"/>
      <c r="X158" s="68"/>
      <c r="Y158" s="68"/>
      <c r="Z158" s="68"/>
      <c r="AA158" s="68"/>
      <c r="AB158" s="68"/>
      <c r="AC158" s="68"/>
      <c r="AD158" s="68"/>
      <c r="AE158" s="68"/>
      <c r="AF158" s="68"/>
    </row>
    <row r="159">
      <c r="A159" s="68"/>
      <c r="B159" s="77"/>
      <c r="C159" s="77" t="s">
        <v>151</v>
      </c>
      <c r="D159" s="96">
        <v>497411.0</v>
      </c>
      <c r="E159" s="68"/>
      <c r="F159" s="68"/>
      <c r="G159" s="68"/>
      <c r="H159" s="68"/>
      <c r="I159" s="77"/>
      <c r="J159" s="78" t="s">
        <v>48</v>
      </c>
      <c r="K159" s="79" t="s">
        <v>150</v>
      </c>
      <c r="L159" s="68"/>
      <c r="M159" s="78"/>
      <c r="N159" s="78"/>
      <c r="O159" s="68"/>
      <c r="P159" s="68"/>
      <c r="Q159" s="68"/>
      <c r="R159" s="68"/>
      <c r="S159" s="68"/>
      <c r="T159" s="68"/>
      <c r="U159" s="68"/>
      <c r="V159" s="68"/>
      <c r="W159" s="68"/>
      <c r="X159" s="68"/>
      <c r="Y159" s="68"/>
      <c r="Z159" s="68"/>
      <c r="AA159" s="68"/>
      <c r="AB159" s="68"/>
      <c r="AC159" s="68"/>
      <c r="AD159" s="68"/>
      <c r="AE159" s="68"/>
      <c r="AF159" s="68"/>
    </row>
    <row r="160">
      <c r="A160" s="68"/>
      <c r="B160" s="77"/>
      <c r="C160" s="77"/>
      <c r="D160" s="78"/>
      <c r="E160" s="68"/>
      <c r="F160" s="68"/>
      <c r="G160" s="68"/>
      <c r="H160" s="68"/>
      <c r="I160" s="77"/>
      <c r="J160" s="68"/>
      <c r="K160" s="68"/>
      <c r="L160" s="68"/>
      <c r="M160" s="78"/>
      <c r="N160" s="78"/>
      <c r="O160" s="68"/>
      <c r="P160" s="68"/>
      <c r="Q160" s="68"/>
      <c r="R160" s="68"/>
      <c r="S160" s="68"/>
      <c r="T160" s="68"/>
      <c r="U160" s="68"/>
      <c r="V160" s="68"/>
      <c r="W160" s="68"/>
      <c r="X160" s="68"/>
      <c r="Y160" s="68"/>
      <c r="Z160" s="68"/>
      <c r="AA160" s="68"/>
      <c r="AB160" s="68"/>
      <c r="AC160" s="68"/>
      <c r="AD160" s="68"/>
      <c r="AE160" s="68"/>
      <c r="AF160" s="68"/>
    </row>
    <row r="161">
      <c r="A161" s="68"/>
      <c r="B161" s="77"/>
      <c r="C161" s="77" t="s">
        <v>152</v>
      </c>
      <c r="D161" s="79" t="s">
        <v>533</v>
      </c>
      <c r="E161" s="68"/>
      <c r="F161" s="68"/>
      <c r="G161" s="68"/>
      <c r="H161" s="68"/>
      <c r="I161" s="68"/>
      <c r="J161" s="68" t="s">
        <v>48</v>
      </c>
      <c r="K161" s="69" t="s">
        <v>154</v>
      </c>
      <c r="L161" s="68"/>
      <c r="M161" s="68"/>
      <c r="N161" s="68"/>
      <c r="O161" s="68"/>
      <c r="P161" s="68"/>
      <c r="Q161" s="68"/>
      <c r="R161" s="68"/>
      <c r="S161" s="68"/>
      <c r="T161" s="68"/>
      <c r="U161" s="68"/>
      <c r="V161" s="68"/>
      <c r="W161" s="68"/>
      <c r="X161" s="68"/>
      <c r="Y161" s="68"/>
      <c r="Z161" s="68"/>
      <c r="AA161" s="68"/>
      <c r="AB161" s="68"/>
      <c r="AC161" s="68"/>
      <c r="AD161" s="68"/>
      <c r="AE161" s="68"/>
      <c r="AF161" s="68"/>
    </row>
    <row r="162">
      <c r="A162" s="68"/>
      <c r="B162" s="77"/>
      <c r="C162" s="77" t="s">
        <v>155</v>
      </c>
      <c r="D162" s="129">
        <v>4.7</v>
      </c>
      <c r="E162" s="68"/>
      <c r="F162" s="68"/>
      <c r="G162" s="68"/>
      <c r="H162" s="68"/>
      <c r="I162" s="68"/>
      <c r="J162" s="78" t="s">
        <v>48</v>
      </c>
      <c r="K162" s="79" t="s">
        <v>156</v>
      </c>
      <c r="L162" s="68"/>
      <c r="M162" s="68"/>
      <c r="N162" s="68"/>
      <c r="O162" s="68"/>
      <c r="P162" s="68"/>
      <c r="Q162" s="68"/>
      <c r="R162" s="68"/>
      <c r="S162" s="68"/>
      <c r="T162" s="68"/>
      <c r="U162" s="68"/>
      <c r="V162" s="68"/>
      <c r="W162" s="68"/>
      <c r="X162" s="68"/>
      <c r="Y162" s="68"/>
      <c r="Z162" s="68"/>
      <c r="AA162" s="68"/>
      <c r="AB162" s="68"/>
      <c r="AC162" s="68"/>
      <c r="AD162" s="68"/>
      <c r="AE162" s="68"/>
      <c r="AF162" s="68"/>
    </row>
    <row r="163">
      <c r="A163" s="68"/>
      <c r="B163" s="77"/>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c r="A164" s="68"/>
      <c r="B164" s="77"/>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c r="A165" s="68"/>
      <c r="B165" s="110" t="s">
        <v>157</v>
      </c>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c r="A166" s="68"/>
      <c r="B166" s="77"/>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c r="A167" s="68"/>
      <c r="B167" s="77"/>
      <c r="C167" s="77" t="s">
        <v>158</v>
      </c>
      <c r="D167" s="129">
        <v>68102.7</v>
      </c>
      <c r="E167" s="78" t="s">
        <v>159</v>
      </c>
      <c r="F167" s="68"/>
      <c r="G167" s="68"/>
      <c r="H167" s="68"/>
      <c r="I167" s="68"/>
      <c r="J167" s="78" t="s">
        <v>48</v>
      </c>
      <c r="K167" s="79" t="s">
        <v>160</v>
      </c>
      <c r="L167" s="68"/>
      <c r="M167" s="68"/>
      <c r="N167" s="68"/>
      <c r="O167" s="68"/>
      <c r="P167" s="68"/>
      <c r="Q167" s="68"/>
      <c r="R167" s="68"/>
      <c r="S167" s="68"/>
      <c r="T167" s="68"/>
      <c r="U167" s="68"/>
      <c r="V167" s="68"/>
      <c r="W167" s="68"/>
      <c r="X167" s="68"/>
      <c r="Y167" s="68"/>
      <c r="Z167" s="68"/>
      <c r="AA167" s="68"/>
      <c r="AB167" s="68"/>
      <c r="AC167" s="68"/>
      <c r="AD167" s="68"/>
      <c r="AE167" s="68"/>
      <c r="AF167" s="68"/>
    </row>
    <row r="168">
      <c r="A168" s="68"/>
      <c r="B168" s="77"/>
      <c r="C168" s="77" t="s">
        <v>315</v>
      </c>
      <c r="D168" s="129">
        <v>231126.0</v>
      </c>
      <c r="E168" s="78" t="s">
        <v>162</v>
      </c>
      <c r="F168" s="68"/>
      <c r="G168" s="68"/>
      <c r="H168" s="68"/>
      <c r="I168" s="68"/>
      <c r="J168" s="78" t="s">
        <v>48</v>
      </c>
      <c r="K168" s="79" t="s">
        <v>163</v>
      </c>
      <c r="L168" s="68"/>
      <c r="M168" s="78"/>
      <c r="N168" s="78"/>
      <c r="O168" s="68"/>
      <c r="P168" s="68"/>
      <c r="Q168" s="68"/>
      <c r="R168" s="68"/>
      <c r="S168" s="68"/>
      <c r="T168" s="68"/>
      <c r="U168" s="68"/>
      <c r="V168" s="68"/>
      <c r="W168" s="68"/>
      <c r="X168" s="68"/>
      <c r="Y168" s="68"/>
      <c r="Z168" s="68"/>
      <c r="AA168" s="68"/>
      <c r="AB168" s="68"/>
      <c r="AC168" s="68"/>
      <c r="AD168" s="68"/>
      <c r="AE168" s="68"/>
      <c r="AF168" s="68"/>
    </row>
    <row r="169">
      <c r="A169" s="68"/>
      <c r="B169" s="77"/>
      <c r="C169" s="77" t="s">
        <v>316</v>
      </c>
      <c r="D169" s="129">
        <v>719762.0</v>
      </c>
      <c r="E169" s="78" t="s">
        <v>165</v>
      </c>
      <c r="F169" s="68"/>
      <c r="G169" s="68"/>
      <c r="H169" s="68"/>
      <c r="I169" s="68"/>
      <c r="J169" s="78" t="s">
        <v>48</v>
      </c>
      <c r="K169" s="79" t="s">
        <v>166</v>
      </c>
      <c r="L169" s="68"/>
      <c r="M169" s="78"/>
      <c r="N169" s="78"/>
      <c r="O169" s="68"/>
      <c r="P169" s="68"/>
      <c r="Q169" s="68"/>
      <c r="R169" s="68"/>
      <c r="S169" s="68"/>
      <c r="T169" s="68"/>
      <c r="U169" s="68"/>
      <c r="V169" s="68"/>
      <c r="W169" s="68"/>
      <c r="X169" s="68"/>
      <c r="Y169" s="68"/>
      <c r="Z169" s="68"/>
      <c r="AA169" s="68"/>
      <c r="AB169" s="68"/>
      <c r="AC169" s="68"/>
      <c r="AD169" s="68"/>
      <c r="AE169" s="68"/>
      <c r="AF169" s="68"/>
    </row>
    <row r="170">
      <c r="A170" s="68"/>
      <c r="B170" s="77"/>
      <c r="C170" s="77" t="s">
        <v>167</v>
      </c>
      <c r="D170" s="78" t="s">
        <v>88</v>
      </c>
      <c r="E170" s="68"/>
      <c r="F170" s="68"/>
      <c r="G170" s="68"/>
      <c r="H170" s="68"/>
      <c r="I170" s="68"/>
      <c r="J170" s="78" t="s">
        <v>48</v>
      </c>
      <c r="K170" s="79" t="s">
        <v>168</v>
      </c>
      <c r="L170" s="68"/>
      <c r="M170" s="68"/>
      <c r="N170" s="68"/>
      <c r="O170" s="68"/>
      <c r="P170" s="68"/>
      <c r="Q170" s="68"/>
      <c r="R170" s="68"/>
      <c r="S170" s="68"/>
      <c r="T170" s="68"/>
      <c r="U170" s="68"/>
      <c r="V170" s="68"/>
      <c r="W170" s="68"/>
      <c r="X170" s="68"/>
      <c r="Y170" s="68"/>
      <c r="Z170" s="68"/>
      <c r="AA170" s="68"/>
      <c r="AB170" s="68"/>
      <c r="AC170" s="68"/>
      <c r="AD170" s="68"/>
      <c r="AE170" s="68"/>
      <c r="AF170" s="68"/>
    </row>
    <row r="171" ht="16.5" customHeight="1">
      <c r="A171" s="68"/>
      <c r="B171" s="77"/>
      <c r="C171" s="77" t="s">
        <v>169</v>
      </c>
      <c r="D171" s="78" t="s">
        <v>88</v>
      </c>
      <c r="E171" s="68"/>
      <c r="F171" s="68"/>
      <c r="G171" s="68"/>
      <c r="H171" s="68"/>
      <c r="I171" s="68"/>
      <c r="J171" s="78" t="s">
        <v>48</v>
      </c>
      <c r="K171" s="79" t="s">
        <v>168</v>
      </c>
      <c r="L171" s="68"/>
      <c r="M171" s="68"/>
      <c r="N171" s="68"/>
      <c r="O171" s="68"/>
      <c r="P171" s="68"/>
      <c r="Q171" s="68"/>
      <c r="R171" s="68"/>
      <c r="S171" s="68"/>
      <c r="T171" s="68"/>
      <c r="U171" s="68"/>
      <c r="V171" s="68"/>
      <c r="W171" s="68"/>
      <c r="X171" s="68"/>
      <c r="Y171" s="68"/>
      <c r="Z171" s="68"/>
      <c r="AA171" s="68"/>
      <c r="AB171" s="68"/>
      <c r="AC171" s="68"/>
      <c r="AD171" s="68"/>
      <c r="AE171" s="68"/>
      <c r="AF171" s="68"/>
    </row>
    <row r="172">
      <c r="A172" s="68"/>
      <c r="B172" s="77"/>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c r="A173" s="68"/>
      <c r="B173" s="77"/>
      <c r="C173" s="77" t="s">
        <v>170</v>
      </c>
      <c r="D173" s="78" t="s">
        <v>119</v>
      </c>
      <c r="E173" s="68"/>
      <c r="F173" s="68"/>
      <c r="G173" s="68"/>
      <c r="H173" s="68"/>
      <c r="I173" s="68"/>
      <c r="J173" s="78" t="s">
        <v>48</v>
      </c>
      <c r="K173" s="79" t="s">
        <v>534</v>
      </c>
      <c r="L173" s="68"/>
      <c r="M173" s="68"/>
      <c r="N173" s="68"/>
      <c r="O173" s="68"/>
      <c r="P173" s="68"/>
      <c r="Q173" s="68"/>
      <c r="R173" s="68"/>
      <c r="S173" s="68"/>
      <c r="T173" s="68"/>
      <c r="U173" s="68"/>
      <c r="V173" s="68"/>
      <c r="W173" s="68"/>
      <c r="X173" s="68"/>
      <c r="Y173" s="68"/>
      <c r="Z173" s="68"/>
      <c r="AA173" s="68"/>
      <c r="AB173" s="68"/>
      <c r="AC173" s="68"/>
      <c r="AD173" s="68"/>
      <c r="AE173" s="68"/>
      <c r="AF173" s="68"/>
    </row>
    <row r="174">
      <c r="A174" s="68"/>
      <c r="B174" s="77"/>
      <c r="C174" s="77" t="s">
        <v>144</v>
      </c>
      <c r="D174" s="79" t="s">
        <v>535</v>
      </c>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c r="A175" s="68"/>
      <c r="B175" s="77"/>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c r="A177" s="68"/>
      <c r="B177" s="110" t="s">
        <v>175</v>
      </c>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c r="A178" s="68"/>
      <c r="B178" s="117"/>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c r="A179" s="68"/>
      <c r="B179" s="68"/>
      <c r="C179" s="77" t="s">
        <v>176</v>
      </c>
      <c r="D179" s="81">
        <v>32.7</v>
      </c>
      <c r="E179" s="68"/>
      <c r="F179" s="68"/>
      <c r="G179" s="68"/>
      <c r="H179" s="68"/>
      <c r="I179" s="68"/>
      <c r="J179" s="78" t="s">
        <v>48</v>
      </c>
      <c r="K179" s="79" t="s">
        <v>177</v>
      </c>
      <c r="L179" s="68"/>
      <c r="M179" s="68"/>
      <c r="N179" s="68"/>
      <c r="O179" s="68"/>
      <c r="P179" s="68"/>
      <c r="Q179" s="68"/>
      <c r="R179" s="68"/>
      <c r="S179" s="68"/>
      <c r="T179" s="68"/>
      <c r="U179" s="68"/>
      <c r="V179" s="68"/>
      <c r="W179" s="68"/>
      <c r="X179" s="68"/>
      <c r="Y179" s="68"/>
      <c r="Z179" s="68"/>
      <c r="AA179" s="68"/>
      <c r="AB179" s="68"/>
      <c r="AC179" s="68"/>
      <c r="AD179" s="68"/>
      <c r="AE179" s="68"/>
      <c r="AF179" s="68"/>
    </row>
    <row r="180">
      <c r="A180" s="68"/>
      <c r="B180" s="68"/>
      <c r="C180" s="77" t="s">
        <v>178</v>
      </c>
      <c r="D180" s="85">
        <v>0.096</v>
      </c>
      <c r="E180" s="68"/>
      <c r="F180" s="68"/>
      <c r="G180" s="68"/>
      <c r="H180" s="68"/>
      <c r="I180" s="68"/>
      <c r="J180" s="78" t="s">
        <v>48</v>
      </c>
      <c r="K180" s="79" t="s">
        <v>177</v>
      </c>
      <c r="L180" s="68"/>
      <c r="M180" s="68"/>
      <c r="N180" s="68"/>
      <c r="O180" s="68"/>
      <c r="P180" s="68"/>
      <c r="Q180" s="68"/>
      <c r="R180" s="68"/>
      <c r="S180" s="68"/>
      <c r="T180" s="68"/>
      <c r="U180" s="68"/>
      <c r="V180" s="68"/>
      <c r="W180" s="68"/>
      <c r="X180" s="68"/>
      <c r="Y180" s="68"/>
      <c r="Z180" s="68"/>
      <c r="AA180" s="68"/>
      <c r="AB180" s="68"/>
      <c r="AC180" s="68"/>
      <c r="AD180" s="68"/>
      <c r="AE180" s="68"/>
      <c r="AF180" s="68"/>
    </row>
    <row r="181">
      <c r="A181" s="68"/>
      <c r="B181" s="68"/>
      <c r="C181" s="77"/>
      <c r="D181" s="68"/>
      <c r="E181" s="77"/>
      <c r="F181" s="130"/>
      <c r="G181" s="68"/>
      <c r="H181" s="68"/>
      <c r="I181" s="68"/>
      <c r="J181" s="68"/>
      <c r="K181" s="78"/>
      <c r="L181" s="68"/>
      <c r="M181" s="68"/>
      <c r="N181" s="68"/>
      <c r="O181" s="68"/>
      <c r="P181" s="68"/>
      <c r="Q181" s="68"/>
      <c r="R181" s="68"/>
      <c r="S181" s="68"/>
      <c r="T181" s="68"/>
      <c r="U181" s="68"/>
      <c r="V181" s="68"/>
      <c r="W181" s="68"/>
      <c r="X181" s="68"/>
      <c r="Y181" s="68"/>
      <c r="Z181" s="68"/>
      <c r="AA181" s="68"/>
      <c r="AB181" s="68"/>
      <c r="AC181" s="68"/>
      <c r="AD181" s="68"/>
      <c r="AE181" s="68"/>
      <c r="AF181" s="68"/>
    </row>
    <row r="182">
      <c r="A182" s="68"/>
      <c r="B182" s="68"/>
      <c r="C182" s="68"/>
      <c r="D182" s="68"/>
      <c r="E182" s="77"/>
      <c r="F182" s="130"/>
      <c r="G182" s="68"/>
      <c r="H182" s="68"/>
      <c r="I182" s="68"/>
      <c r="J182" s="68"/>
      <c r="K182" s="78"/>
      <c r="L182" s="68"/>
      <c r="M182" s="68"/>
      <c r="N182" s="68"/>
      <c r="O182" s="68"/>
      <c r="P182" s="68"/>
      <c r="Q182" s="68"/>
      <c r="R182" s="68"/>
      <c r="S182" s="68"/>
      <c r="T182" s="68"/>
      <c r="U182" s="68"/>
      <c r="V182" s="68"/>
      <c r="W182" s="68"/>
      <c r="X182" s="68"/>
      <c r="Y182" s="68"/>
      <c r="Z182" s="68"/>
      <c r="AA182" s="68"/>
      <c r="AB182" s="68"/>
      <c r="AC182" s="68"/>
      <c r="AD182" s="68"/>
      <c r="AE182" s="68"/>
      <c r="AF182" s="68"/>
    </row>
    <row r="183">
      <c r="A183" s="68"/>
      <c r="B183" s="117"/>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c r="A184" s="68"/>
      <c r="B184" s="110" t="s">
        <v>179</v>
      </c>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c r="A186" s="68"/>
      <c r="B186" s="68"/>
      <c r="C186" s="77" t="s">
        <v>180</v>
      </c>
      <c r="D186" s="129">
        <v>69.0</v>
      </c>
      <c r="E186" s="78" t="s">
        <v>181</v>
      </c>
      <c r="F186" s="68"/>
      <c r="G186" s="68"/>
      <c r="H186" s="68"/>
      <c r="I186" s="68"/>
      <c r="J186" s="78" t="s">
        <v>48</v>
      </c>
      <c r="K186" s="79" t="s">
        <v>182</v>
      </c>
      <c r="L186" s="68"/>
      <c r="M186" s="68"/>
      <c r="N186" s="68"/>
      <c r="O186" s="68"/>
      <c r="P186" s="68"/>
      <c r="Q186" s="68"/>
      <c r="R186" s="68"/>
      <c r="S186" s="68"/>
      <c r="T186" s="68"/>
      <c r="U186" s="68"/>
      <c r="V186" s="68"/>
      <c r="W186" s="68"/>
      <c r="X186" s="68"/>
      <c r="Y186" s="68"/>
      <c r="Z186" s="68"/>
      <c r="AA186" s="68"/>
      <c r="AB186" s="68"/>
      <c r="AC186" s="68"/>
      <c r="AD186" s="68"/>
      <c r="AE186" s="68"/>
      <c r="AF186" s="68"/>
    </row>
    <row r="187">
      <c r="A187" s="68"/>
      <c r="B187" s="68"/>
      <c r="C187" s="77" t="s">
        <v>183</v>
      </c>
      <c r="D187" s="129">
        <v>875.123</v>
      </c>
      <c r="E187" s="78" t="s">
        <v>165</v>
      </c>
      <c r="F187" s="68"/>
      <c r="G187" s="68"/>
      <c r="H187" s="68"/>
      <c r="I187" s="68"/>
      <c r="J187" s="78" t="s">
        <v>48</v>
      </c>
      <c r="K187" s="79" t="s">
        <v>184</v>
      </c>
      <c r="L187" s="68"/>
      <c r="M187" s="68"/>
      <c r="N187" s="68"/>
      <c r="O187" s="68"/>
      <c r="P187" s="68"/>
      <c r="Q187" s="68"/>
      <c r="R187" s="68"/>
      <c r="S187" s="68"/>
      <c r="T187" s="68"/>
      <c r="U187" s="68"/>
      <c r="V187" s="68"/>
      <c r="W187" s="68"/>
      <c r="X187" s="68"/>
      <c r="Y187" s="68"/>
      <c r="Z187" s="68"/>
      <c r="AA187" s="68"/>
      <c r="AB187" s="68"/>
      <c r="AC187" s="68"/>
      <c r="AD187" s="68"/>
      <c r="AE187" s="68"/>
      <c r="AF187" s="68"/>
    </row>
    <row r="188">
      <c r="A188" s="68"/>
      <c r="B188" s="68"/>
      <c r="C188" s="77" t="s">
        <v>185</v>
      </c>
      <c r="D188" s="78" t="s">
        <v>536</v>
      </c>
      <c r="E188" s="68"/>
      <c r="F188" s="68"/>
      <c r="G188" s="68"/>
      <c r="H188" s="68"/>
      <c r="I188" s="68"/>
      <c r="J188" s="78" t="s">
        <v>48</v>
      </c>
      <c r="K188" s="79" t="s">
        <v>186</v>
      </c>
      <c r="L188" s="68"/>
      <c r="M188" s="68"/>
      <c r="N188" s="68"/>
      <c r="O188" s="68"/>
      <c r="P188" s="68"/>
      <c r="Q188" s="68"/>
      <c r="R188" s="68"/>
      <c r="S188" s="68"/>
      <c r="T188" s="68"/>
      <c r="U188" s="68"/>
      <c r="V188" s="68"/>
      <c r="W188" s="68"/>
      <c r="X188" s="68"/>
      <c r="Y188" s="68"/>
      <c r="Z188" s="68"/>
      <c r="AA188" s="68"/>
      <c r="AB188" s="68"/>
      <c r="AC188" s="68"/>
      <c r="AD188" s="68"/>
      <c r="AE188" s="68"/>
      <c r="AF188" s="68"/>
    </row>
    <row r="189">
      <c r="A189" s="68"/>
      <c r="B189" s="68"/>
      <c r="C189" s="77" t="s">
        <v>187</v>
      </c>
      <c r="D189" s="78" t="s">
        <v>537</v>
      </c>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c r="A192" s="68"/>
      <c r="B192" s="110" t="s">
        <v>188</v>
      </c>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c r="A194" s="68"/>
      <c r="B194" s="68"/>
      <c r="C194" s="77" t="s">
        <v>189</v>
      </c>
      <c r="D194" s="129">
        <v>58.88919571</v>
      </c>
      <c r="E194" s="68"/>
      <c r="F194" s="68"/>
      <c r="G194" s="68"/>
      <c r="H194" s="68"/>
      <c r="I194" s="68"/>
      <c r="J194" s="78" t="s">
        <v>48</v>
      </c>
      <c r="K194" s="79" t="s">
        <v>190</v>
      </c>
      <c r="L194" s="68"/>
      <c r="M194" s="68"/>
      <c r="N194" s="68"/>
      <c r="O194" s="68"/>
      <c r="P194" s="68"/>
      <c r="Q194" s="68"/>
      <c r="R194" s="68"/>
      <c r="S194" s="68"/>
      <c r="T194" s="68"/>
      <c r="U194" s="68"/>
      <c r="V194" s="68"/>
      <c r="W194" s="68"/>
      <c r="X194" s="68"/>
      <c r="Y194" s="68"/>
      <c r="Z194" s="68"/>
      <c r="AA194" s="68"/>
      <c r="AB194" s="68"/>
      <c r="AC194" s="68"/>
      <c r="AD194" s="68"/>
      <c r="AE194" s="68"/>
      <c r="AF194" s="68"/>
    </row>
    <row r="195">
      <c r="A195" s="68"/>
      <c r="B195" s="68"/>
      <c r="C195" s="77" t="s">
        <v>191</v>
      </c>
      <c r="D195" s="129">
        <v>1.6285806E7</v>
      </c>
      <c r="E195" s="78" t="s">
        <v>17</v>
      </c>
      <c r="F195" s="68"/>
      <c r="G195" s="68"/>
      <c r="H195" s="68"/>
      <c r="I195" s="68"/>
      <c r="J195" s="78" t="s">
        <v>48</v>
      </c>
      <c r="K195" s="79" t="s">
        <v>192</v>
      </c>
      <c r="L195" s="68"/>
      <c r="M195" s="68"/>
      <c r="N195" s="68"/>
      <c r="O195" s="68"/>
      <c r="P195" s="68"/>
      <c r="Q195" s="68"/>
      <c r="R195" s="68"/>
      <c r="S195" s="68"/>
      <c r="T195" s="68"/>
      <c r="U195" s="68"/>
      <c r="V195" s="68"/>
      <c r="W195" s="68"/>
      <c r="X195" s="68"/>
      <c r="Y195" s="68"/>
      <c r="Z195" s="68"/>
      <c r="AA195" s="68"/>
      <c r="AB195" s="68"/>
      <c r="AC195" s="68"/>
      <c r="AD195" s="68"/>
      <c r="AE195" s="68"/>
      <c r="AF195" s="68"/>
    </row>
    <row r="196">
      <c r="A196" s="68"/>
      <c r="B196" s="77"/>
      <c r="C196" s="77"/>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c r="A197" s="68"/>
      <c r="B197" s="68"/>
      <c r="C197" s="77"/>
      <c r="D197" s="68"/>
      <c r="E197" s="68"/>
      <c r="F197" s="68"/>
      <c r="G197" s="68"/>
      <c r="H197" s="68"/>
      <c r="I197" s="68"/>
      <c r="J197" s="68"/>
      <c r="K197" s="78"/>
      <c r="L197" s="68"/>
      <c r="M197" s="68"/>
      <c r="N197" s="68"/>
      <c r="O197" s="68"/>
      <c r="P197" s="68"/>
      <c r="Q197" s="68"/>
      <c r="R197" s="68"/>
      <c r="S197" s="68"/>
      <c r="T197" s="68"/>
      <c r="U197" s="68"/>
      <c r="V197" s="68"/>
      <c r="W197" s="68"/>
      <c r="X197" s="68"/>
      <c r="Y197" s="68"/>
      <c r="Z197" s="68"/>
      <c r="AA197" s="68"/>
      <c r="AB197" s="68"/>
      <c r="AC197" s="68"/>
      <c r="AD197" s="68"/>
      <c r="AE197" s="68"/>
      <c r="AF197" s="68"/>
    </row>
    <row r="198">
      <c r="A198" s="68"/>
      <c r="B198" s="110" t="s">
        <v>193</v>
      </c>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c r="A200" s="68"/>
      <c r="B200" s="77"/>
      <c r="C200" s="77" t="s">
        <v>194</v>
      </c>
      <c r="D200" s="79" t="s">
        <v>538</v>
      </c>
      <c r="E200" s="68"/>
      <c r="F200" s="68"/>
      <c r="G200" s="68"/>
      <c r="H200" s="68"/>
      <c r="I200" s="68"/>
      <c r="J200" s="78" t="s">
        <v>48</v>
      </c>
      <c r="K200" s="79" t="s">
        <v>195</v>
      </c>
      <c r="L200" s="68"/>
      <c r="M200" s="68"/>
      <c r="N200" s="68"/>
      <c r="O200" s="68"/>
      <c r="P200" s="68"/>
      <c r="Q200" s="68"/>
      <c r="R200" s="68"/>
      <c r="S200" s="68"/>
      <c r="T200" s="68"/>
      <c r="U200" s="68"/>
      <c r="V200" s="68"/>
      <c r="W200" s="68"/>
      <c r="X200" s="68"/>
      <c r="Y200" s="68"/>
      <c r="Z200" s="68"/>
      <c r="AA200" s="68"/>
      <c r="AB200" s="68"/>
      <c r="AC200" s="68"/>
      <c r="AD200" s="68"/>
      <c r="AE200" s="68"/>
      <c r="AF200" s="68"/>
    </row>
    <row r="201">
      <c r="A201" s="68"/>
      <c r="B201" s="77"/>
      <c r="C201" s="77" t="s">
        <v>196</v>
      </c>
      <c r="D201" s="112">
        <v>0.032</v>
      </c>
      <c r="E201" s="68"/>
      <c r="F201" s="68"/>
      <c r="G201" s="68"/>
      <c r="H201" s="68"/>
      <c r="I201" s="68"/>
      <c r="J201" s="78" t="s">
        <v>48</v>
      </c>
      <c r="K201" s="79" t="s">
        <v>82</v>
      </c>
      <c r="L201" s="68"/>
      <c r="M201" s="68"/>
      <c r="N201" s="68"/>
      <c r="O201" s="68"/>
      <c r="P201" s="68"/>
      <c r="Q201" s="68"/>
      <c r="R201" s="68"/>
      <c r="S201" s="68"/>
      <c r="T201" s="68"/>
      <c r="U201" s="68"/>
      <c r="V201" s="68"/>
      <c r="W201" s="68"/>
      <c r="X201" s="68"/>
      <c r="Y201" s="68"/>
      <c r="Z201" s="68"/>
      <c r="AA201" s="68"/>
      <c r="AB201" s="68"/>
      <c r="AC201" s="68"/>
      <c r="AD201" s="68"/>
      <c r="AE201" s="68"/>
      <c r="AF201" s="68"/>
    </row>
    <row r="202">
      <c r="A202" s="68"/>
      <c r="B202" s="68"/>
      <c r="C202" s="77" t="s">
        <v>197</v>
      </c>
      <c r="D202" s="131" t="s">
        <v>539</v>
      </c>
      <c r="E202" s="68"/>
      <c r="F202" s="68"/>
      <c r="G202" s="68"/>
      <c r="H202" s="68"/>
      <c r="I202" s="68"/>
      <c r="J202" s="78" t="s">
        <v>48</v>
      </c>
      <c r="K202" s="79" t="s">
        <v>195</v>
      </c>
      <c r="L202" s="68"/>
      <c r="M202" s="68"/>
      <c r="N202" s="68"/>
      <c r="O202" s="68"/>
      <c r="P202" s="68"/>
      <c r="Q202" s="68"/>
      <c r="R202" s="68"/>
      <c r="S202" s="68"/>
      <c r="T202" s="68"/>
      <c r="U202" s="68"/>
      <c r="V202" s="68"/>
      <c r="W202" s="68"/>
      <c r="X202" s="68"/>
      <c r="Y202" s="68"/>
      <c r="Z202" s="68"/>
      <c r="AA202" s="68"/>
      <c r="AB202" s="68"/>
      <c r="AC202" s="68"/>
      <c r="AD202" s="68"/>
      <c r="AE202" s="68"/>
      <c r="AF202" s="68"/>
    </row>
    <row r="203">
      <c r="A203" s="68"/>
      <c r="B203" s="77"/>
      <c r="C203" s="68"/>
      <c r="D203" s="68"/>
      <c r="E203" s="68"/>
      <c r="F203" s="68"/>
      <c r="G203" s="68"/>
      <c r="H203" s="68"/>
      <c r="I203" s="7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c r="A204" s="68"/>
      <c r="B204" s="77"/>
      <c r="C204" s="68"/>
      <c r="D204" s="68"/>
      <c r="E204" s="68"/>
      <c r="F204" s="68"/>
      <c r="G204" s="68"/>
      <c r="H204" s="68"/>
      <c r="I204" s="7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c r="A205" s="68"/>
      <c r="B205" s="77"/>
      <c r="C205" s="68"/>
      <c r="D205" s="68"/>
      <c r="E205" s="68"/>
      <c r="F205" s="68"/>
      <c r="G205" s="68"/>
      <c r="H205" s="68"/>
      <c r="I205" s="7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c r="A206" s="68"/>
      <c r="B206" s="110" t="s">
        <v>198</v>
      </c>
      <c r="C206" s="68"/>
      <c r="D206" s="68"/>
      <c r="E206" s="68"/>
      <c r="F206" s="68"/>
      <c r="G206" s="68"/>
      <c r="H206" s="68"/>
      <c r="I206" s="7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c r="A207" s="68"/>
      <c r="B207" s="77"/>
      <c r="C207" s="77" t="s">
        <v>199</v>
      </c>
      <c r="D207" s="78" t="s">
        <v>200</v>
      </c>
      <c r="E207" s="68"/>
      <c r="F207" s="68"/>
      <c r="G207" s="68"/>
      <c r="H207" s="78"/>
      <c r="I207" s="68"/>
      <c r="J207" s="78" t="s">
        <v>48</v>
      </c>
      <c r="K207" s="79" t="s">
        <v>201</v>
      </c>
      <c r="L207" s="68"/>
      <c r="M207" s="68"/>
      <c r="N207" s="68"/>
      <c r="O207" s="68"/>
      <c r="P207" s="68"/>
      <c r="Q207" s="68"/>
      <c r="R207" s="68"/>
      <c r="S207" s="68"/>
      <c r="T207" s="68"/>
      <c r="U207" s="68"/>
      <c r="V207" s="68"/>
      <c r="W207" s="68"/>
      <c r="X207" s="68"/>
      <c r="Y207" s="68"/>
      <c r="Z207" s="68"/>
      <c r="AA207" s="68"/>
      <c r="AB207" s="68"/>
      <c r="AC207" s="68"/>
      <c r="AD207" s="68"/>
      <c r="AE207" s="68"/>
      <c r="AF207" s="68"/>
    </row>
    <row r="208">
      <c r="A208" s="68"/>
      <c r="B208" s="77"/>
      <c r="C208" s="77" t="s">
        <v>540</v>
      </c>
      <c r="D208" s="78" t="s">
        <v>541</v>
      </c>
      <c r="E208" s="68"/>
      <c r="F208" s="68"/>
      <c r="G208" s="68"/>
      <c r="H208" s="68"/>
      <c r="I208" s="68"/>
      <c r="J208" s="78" t="s">
        <v>48</v>
      </c>
      <c r="K208" s="79" t="s">
        <v>203</v>
      </c>
      <c r="L208" s="68"/>
      <c r="M208" s="68"/>
      <c r="N208" s="68"/>
      <c r="O208" s="68"/>
      <c r="P208" s="68"/>
      <c r="Q208" s="68"/>
      <c r="R208" s="68"/>
      <c r="S208" s="68"/>
      <c r="T208" s="68"/>
      <c r="U208" s="68"/>
      <c r="V208" s="68"/>
      <c r="W208" s="68"/>
      <c r="X208" s="68"/>
      <c r="Y208" s="68"/>
      <c r="Z208" s="68"/>
      <c r="AA208" s="68"/>
      <c r="AB208" s="68"/>
      <c r="AC208" s="68"/>
      <c r="AD208" s="68"/>
      <c r="AE208" s="68"/>
      <c r="AF208" s="68"/>
    </row>
    <row r="209">
      <c r="A209" s="68"/>
      <c r="B209" s="77"/>
      <c r="C209" s="77" t="s">
        <v>204</v>
      </c>
      <c r="D209" s="79" t="s">
        <v>542</v>
      </c>
      <c r="E209" s="68"/>
      <c r="F209" s="68"/>
      <c r="G209" s="68"/>
      <c r="H209" s="68"/>
      <c r="I209" s="68"/>
      <c r="J209" s="78" t="s">
        <v>48</v>
      </c>
      <c r="K209" s="79" t="s">
        <v>203</v>
      </c>
      <c r="L209" s="68"/>
      <c r="M209" s="68"/>
      <c r="N209" s="68"/>
      <c r="O209" s="68"/>
      <c r="P209" s="68"/>
      <c r="Q209" s="68"/>
      <c r="R209" s="68"/>
      <c r="S209" s="68"/>
      <c r="T209" s="68"/>
      <c r="U209" s="68"/>
      <c r="V209" s="68"/>
      <c r="W209" s="68"/>
      <c r="X209" s="68"/>
      <c r="Y209" s="68"/>
      <c r="Z209" s="68"/>
      <c r="AA209" s="68"/>
      <c r="AB209" s="68"/>
      <c r="AC209" s="68"/>
      <c r="AD209" s="68"/>
      <c r="AE209" s="68"/>
      <c r="AF209" s="68"/>
    </row>
    <row r="210">
      <c r="A210" s="68"/>
      <c r="B210" s="77"/>
      <c r="C210" s="77" t="s">
        <v>205</v>
      </c>
      <c r="D210" s="78" t="s">
        <v>271</v>
      </c>
      <c r="E210" s="68"/>
      <c r="F210" s="68"/>
      <c r="G210" s="68"/>
      <c r="H210" s="78"/>
      <c r="I210" s="68"/>
      <c r="J210" s="78" t="s">
        <v>48</v>
      </c>
      <c r="K210" s="79" t="s">
        <v>207</v>
      </c>
      <c r="L210" s="68"/>
      <c r="M210" s="68"/>
      <c r="N210" s="68"/>
      <c r="O210" s="68"/>
      <c r="P210" s="68"/>
      <c r="Q210" s="68"/>
      <c r="R210" s="68"/>
      <c r="S210" s="68"/>
      <c r="T210" s="68"/>
      <c r="U210" s="68"/>
      <c r="V210" s="68"/>
      <c r="W210" s="68"/>
      <c r="X210" s="68"/>
      <c r="Y210" s="68"/>
      <c r="Z210" s="68"/>
      <c r="AA210" s="68"/>
      <c r="AB210" s="68"/>
      <c r="AC210" s="68"/>
      <c r="AD210" s="68"/>
      <c r="AE210" s="68"/>
      <c r="AF210" s="68"/>
    </row>
    <row r="211">
      <c r="A211" s="68"/>
      <c r="B211" s="77"/>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c r="A212" s="68"/>
      <c r="B212" s="68"/>
      <c r="C212" s="77" t="s">
        <v>208</v>
      </c>
      <c r="D212" s="96">
        <v>72000.0</v>
      </c>
      <c r="E212" s="68"/>
      <c r="F212" s="68"/>
      <c r="G212" s="68"/>
      <c r="H212" s="68"/>
      <c r="I212" s="68"/>
      <c r="J212" s="78" t="s">
        <v>48</v>
      </c>
      <c r="K212" s="79" t="s">
        <v>210</v>
      </c>
      <c r="L212" s="68"/>
      <c r="M212" s="68"/>
      <c r="N212" s="68"/>
      <c r="O212" s="68"/>
      <c r="P212" s="68"/>
      <c r="Q212" s="68"/>
      <c r="R212" s="68"/>
      <c r="S212" s="68"/>
      <c r="T212" s="68"/>
      <c r="U212" s="68"/>
      <c r="V212" s="68"/>
      <c r="W212" s="68"/>
      <c r="X212" s="68"/>
      <c r="Y212" s="68"/>
      <c r="Z212" s="68"/>
      <c r="AA212" s="68"/>
      <c r="AB212" s="68"/>
      <c r="AC212" s="68"/>
      <c r="AD212" s="68"/>
      <c r="AE212" s="68"/>
      <c r="AF212" s="68"/>
    </row>
    <row r="213">
      <c r="A213" s="68"/>
      <c r="B213" s="68"/>
      <c r="C213" s="77" t="s">
        <v>211</v>
      </c>
      <c r="D213" s="88">
        <v>0.015</v>
      </c>
      <c r="E213" s="68"/>
      <c r="F213" s="68"/>
      <c r="G213" s="68"/>
      <c r="H213" s="68"/>
      <c r="I213" s="68"/>
      <c r="J213" s="78" t="s">
        <v>48</v>
      </c>
      <c r="K213" s="79" t="s">
        <v>210</v>
      </c>
      <c r="L213" s="68"/>
      <c r="M213" s="68"/>
      <c r="N213" s="68"/>
      <c r="O213" s="68"/>
      <c r="P213" s="68"/>
      <c r="Q213" s="68"/>
      <c r="R213" s="68"/>
      <c r="S213" s="68"/>
      <c r="T213" s="68"/>
      <c r="U213" s="68"/>
      <c r="V213" s="68"/>
      <c r="W213" s="68"/>
      <c r="X213" s="68"/>
      <c r="Y213" s="68"/>
      <c r="Z213" s="68"/>
      <c r="AA213" s="68"/>
      <c r="AB213" s="68"/>
      <c r="AC213" s="68"/>
      <c r="AD213" s="68"/>
      <c r="AE213" s="68"/>
      <c r="AF213" s="68"/>
    </row>
    <row r="214">
      <c r="A214" s="68"/>
      <c r="B214" s="68"/>
      <c r="C214" s="77" t="s">
        <v>212</v>
      </c>
      <c r="D214" s="78" t="s">
        <v>111</v>
      </c>
      <c r="E214" s="68"/>
      <c r="F214" s="68"/>
      <c r="G214" s="68"/>
      <c r="H214" s="68"/>
      <c r="I214" s="68"/>
      <c r="J214" s="78" t="s">
        <v>48</v>
      </c>
      <c r="K214" s="79" t="s">
        <v>213</v>
      </c>
      <c r="L214" s="68"/>
      <c r="M214" s="68"/>
      <c r="N214" s="68"/>
      <c r="O214" s="68"/>
      <c r="P214" s="68"/>
      <c r="Q214" s="68"/>
      <c r="R214" s="68"/>
      <c r="S214" s="68"/>
      <c r="T214" s="68"/>
      <c r="U214" s="68"/>
      <c r="V214" s="68"/>
      <c r="W214" s="68"/>
      <c r="X214" s="68"/>
      <c r="Y214" s="68"/>
      <c r="Z214" s="68"/>
      <c r="AA214" s="68"/>
      <c r="AB214" s="68"/>
      <c r="AC214" s="68"/>
      <c r="AD214" s="68"/>
      <c r="AE214" s="68"/>
      <c r="AF214" s="68"/>
    </row>
    <row r="215">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c r="A220" s="68"/>
      <c r="B220" s="110" t="s">
        <v>214</v>
      </c>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c r="A221" s="68"/>
      <c r="B221" s="68"/>
      <c r="C221" s="77" t="s">
        <v>215</v>
      </c>
      <c r="D221" s="68"/>
      <c r="E221" s="77" t="s">
        <v>216</v>
      </c>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c r="A222" s="68"/>
      <c r="B222" s="68"/>
      <c r="C222" s="77" t="s">
        <v>217</v>
      </c>
      <c r="D222" s="88">
        <v>-0.73</v>
      </c>
      <c r="E222" s="78" t="s">
        <v>303</v>
      </c>
      <c r="F222" s="68"/>
      <c r="G222" s="68"/>
      <c r="H222" s="68"/>
      <c r="I222" s="68"/>
      <c r="J222" s="78" t="s">
        <v>48</v>
      </c>
      <c r="K222" s="79" t="s">
        <v>218</v>
      </c>
      <c r="L222" s="68"/>
      <c r="M222" s="68"/>
      <c r="N222" s="68"/>
      <c r="O222" s="68"/>
      <c r="P222" s="68"/>
      <c r="Q222" s="68"/>
      <c r="R222" s="68"/>
      <c r="S222" s="68"/>
      <c r="T222" s="68"/>
      <c r="U222" s="68"/>
      <c r="V222" s="68"/>
      <c r="W222" s="68"/>
      <c r="X222" s="68"/>
      <c r="Y222" s="68"/>
      <c r="Z222" s="68"/>
      <c r="AA222" s="68"/>
      <c r="AB222" s="68"/>
      <c r="AC222" s="68"/>
      <c r="AD222" s="68"/>
      <c r="AE222" s="68"/>
      <c r="AF222" s="68"/>
    </row>
    <row r="223">
      <c r="A223" s="68"/>
      <c r="B223" s="68"/>
      <c r="C223" s="77" t="s">
        <v>219</v>
      </c>
      <c r="D223" s="88">
        <v>-0.754</v>
      </c>
      <c r="E223" s="78" t="s">
        <v>353</v>
      </c>
      <c r="F223" s="68"/>
      <c r="G223" s="68"/>
      <c r="H223" s="68"/>
      <c r="I223" s="68"/>
      <c r="J223" s="78" t="s">
        <v>48</v>
      </c>
      <c r="K223" s="79" t="s">
        <v>220</v>
      </c>
      <c r="L223" s="68"/>
      <c r="M223" s="68"/>
      <c r="N223" s="68"/>
      <c r="O223" s="68"/>
      <c r="P223" s="68"/>
      <c r="Q223" s="68"/>
      <c r="R223" s="68"/>
      <c r="S223" s="68"/>
      <c r="T223" s="68"/>
      <c r="U223" s="68"/>
      <c r="V223" s="68"/>
      <c r="W223" s="68"/>
      <c r="X223" s="68"/>
      <c r="Y223" s="68"/>
      <c r="Z223" s="68"/>
      <c r="AA223" s="68"/>
      <c r="AB223" s="68"/>
      <c r="AC223" s="68"/>
      <c r="AD223" s="68"/>
      <c r="AE223" s="68"/>
      <c r="AF223" s="68"/>
    </row>
    <row r="224">
      <c r="A224" s="68"/>
      <c r="B224" s="68"/>
      <c r="C224" s="77" t="s">
        <v>221</v>
      </c>
      <c r="D224" s="88">
        <v>-0.828</v>
      </c>
      <c r="E224" s="78" t="s">
        <v>353</v>
      </c>
      <c r="F224" s="68"/>
      <c r="G224" s="68"/>
      <c r="H224" s="68"/>
      <c r="I224" s="68"/>
      <c r="J224" s="78" t="s">
        <v>48</v>
      </c>
      <c r="K224" s="79" t="s">
        <v>220</v>
      </c>
      <c r="L224" s="68"/>
      <c r="M224" s="68"/>
      <c r="N224" s="68"/>
      <c r="O224" s="68"/>
      <c r="P224" s="68"/>
      <c r="Q224" s="68"/>
      <c r="R224" s="68"/>
      <c r="S224" s="68"/>
      <c r="T224" s="68"/>
      <c r="U224" s="68"/>
      <c r="V224" s="68"/>
      <c r="W224" s="68"/>
      <c r="X224" s="68"/>
      <c r="Y224" s="68"/>
      <c r="Z224" s="68"/>
      <c r="AA224" s="68"/>
      <c r="AB224" s="68"/>
      <c r="AC224" s="68"/>
      <c r="AD224" s="68"/>
      <c r="AE224" s="68"/>
      <c r="AF224" s="68"/>
    </row>
    <row r="225">
      <c r="A225" s="68"/>
      <c r="B225" s="68"/>
      <c r="C225" s="77" t="s">
        <v>222</v>
      </c>
      <c r="D225" s="78" t="s">
        <v>88</v>
      </c>
      <c r="E225" s="68"/>
      <c r="F225" s="68"/>
      <c r="G225" s="68"/>
      <c r="H225" s="68"/>
      <c r="I225" s="68"/>
      <c r="J225" s="78" t="s">
        <v>48</v>
      </c>
      <c r="K225" s="79" t="s">
        <v>223</v>
      </c>
      <c r="L225" s="68"/>
      <c r="M225" s="68"/>
      <c r="N225" s="68"/>
      <c r="O225" s="68"/>
      <c r="P225" s="68"/>
      <c r="Q225" s="68"/>
      <c r="R225" s="68"/>
      <c r="S225" s="68"/>
      <c r="T225" s="68"/>
      <c r="U225" s="68"/>
      <c r="V225" s="68"/>
      <c r="W225" s="68"/>
      <c r="X225" s="68"/>
      <c r="Y225" s="68"/>
      <c r="Z225" s="68"/>
      <c r="AA225" s="68"/>
      <c r="AB225" s="68"/>
      <c r="AC225" s="68"/>
      <c r="AD225" s="68"/>
      <c r="AE225" s="68"/>
      <c r="AF225" s="68"/>
    </row>
    <row r="226">
      <c r="A226" s="68"/>
      <c r="B226" s="68"/>
      <c r="C226" s="77"/>
      <c r="D226" s="78"/>
      <c r="E226" s="68"/>
      <c r="F226" s="68"/>
      <c r="G226" s="68"/>
      <c r="H226" s="68"/>
      <c r="I226" s="68"/>
      <c r="J226" s="78"/>
      <c r="K226" s="78"/>
      <c r="L226" s="68"/>
      <c r="M226" s="68"/>
      <c r="N226" s="68"/>
      <c r="O226" s="68"/>
      <c r="P226" s="68"/>
      <c r="Q226" s="68"/>
      <c r="R226" s="68"/>
      <c r="S226" s="68"/>
      <c r="T226" s="68"/>
      <c r="U226" s="68"/>
      <c r="V226" s="68"/>
      <c r="W226" s="68"/>
      <c r="X226" s="68"/>
      <c r="Y226" s="68"/>
      <c r="Z226" s="68"/>
      <c r="AA226" s="68"/>
      <c r="AB226" s="68"/>
      <c r="AC226" s="68"/>
      <c r="AD226" s="68"/>
      <c r="AE226" s="68"/>
      <c r="AF226" s="68"/>
    </row>
    <row r="227">
      <c r="A227" s="68"/>
      <c r="B227" s="68"/>
      <c r="C227" s="77"/>
      <c r="D227" s="78"/>
      <c r="E227" s="68"/>
      <c r="F227" s="68"/>
      <c r="G227" s="68"/>
      <c r="H227" s="68"/>
      <c r="I227" s="68"/>
      <c r="J227" s="78"/>
      <c r="K227" s="78"/>
      <c r="L227" s="68"/>
      <c r="M227" s="68"/>
      <c r="N227" s="68"/>
      <c r="O227" s="68"/>
      <c r="P227" s="68"/>
      <c r="Q227" s="68"/>
      <c r="R227" s="68"/>
      <c r="S227" s="68"/>
      <c r="T227" s="68"/>
      <c r="U227" s="68"/>
      <c r="V227" s="68"/>
      <c r="W227" s="68"/>
      <c r="X227" s="68"/>
      <c r="Y227" s="68"/>
      <c r="Z227" s="68"/>
      <c r="AA227" s="68"/>
      <c r="AB227" s="68"/>
      <c r="AC227" s="68"/>
      <c r="AD227" s="68"/>
      <c r="AE227" s="68"/>
      <c r="AF227" s="68"/>
    </row>
    <row r="228">
      <c r="A228" s="68"/>
      <c r="B228" s="68"/>
      <c r="C228" s="77" t="s">
        <v>224</v>
      </c>
      <c r="D228" s="78" t="s">
        <v>88</v>
      </c>
      <c r="E228" s="68"/>
      <c r="F228" s="68"/>
      <c r="G228" s="68"/>
      <c r="H228" s="68"/>
      <c r="I228" s="68"/>
      <c r="J228" s="78" t="s">
        <v>48</v>
      </c>
      <c r="K228" s="79" t="s">
        <v>225</v>
      </c>
      <c r="L228" s="68"/>
      <c r="M228" s="68"/>
      <c r="N228" s="68"/>
      <c r="O228" s="68"/>
      <c r="P228" s="68"/>
      <c r="Q228" s="68"/>
      <c r="R228" s="68"/>
      <c r="S228" s="68"/>
      <c r="T228" s="68"/>
      <c r="U228" s="68"/>
      <c r="V228" s="68"/>
      <c r="W228" s="68"/>
      <c r="X228" s="68"/>
      <c r="Y228" s="68"/>
      <c r="Z228" s="68"/>
      <c r="AA228" s="68"/>
      <c r="AB228" s="68"/>
      <c r="AC228" s="68"/>
      <c r="AD228" s="68"/>
      <c r="AE228" s="68"/>
      <c r="AF228" s="68"/>
    </row>
    <row r="229">
      <c r="A229" s="68"/>
      <c r="B229" s="68"/>
      <c r="C229" s="77" t="s">
        <v>226</v>
      </c>
      <c r="D229" s="78" t="s">
        <v>88</v>
      </c>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c r="A230" s="68"/>
      <c r="B230" s="68"/>
      <c r="C230" s="77" t="s">
        <v>227</v>
      </c>
      <c r="D230" s="79" t="s">
        <v>543</v>
      </c>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row>
    <row r="376">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79">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row>
    <row r="380">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row>
    <row r="38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row>
    <row r="382">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row>
    <row r="383">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row>
    <row r="384">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row>
    <row r="385">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row>
    <row r="386">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row>
    <row r="387">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row>
    <row r="388">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389">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row>
    <row r="390">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row>
    <row r="39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row>
    <row r="392">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row>
    <row r="393">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row>
    <row r="394">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row>
    <row r="395">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row>
    <row r="396">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row>
    <row r="397">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row>
    <row r="398">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row>
    <row r="399">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row>
    <row r="400">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row>
    <row r="40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row>
    <row r="402">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row>
    <row r="403">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row>
    <row r="404">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row>
    <row r="405">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row>
    <row r="406">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row>
    <row r="407">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row>
    <row r="408">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row>
    <row r="409">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row>
    <row r="410">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row>
    <row r="41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row>
    <row r="412">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row>
    <row r="413">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row>
    <row r="414">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row>
    <row r="415">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row>
    <row r="416">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row>
    <row r="417">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row>
    <row r="418">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row>
    <row r="419">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row>
    <row r="420">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row>
    <row r="42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row>
    <row r="422">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row>
    <row r="423">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row>
    <row r="424">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row>
    <row r="425">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row>
    <row r="426">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row>
    <row r="427">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row>
    <row r="428">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row>
    <row r="429">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row>
    <row r="430">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row>
    <row r="43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row>
    <row r="432">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row>
    <row r="433">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row>
    <row r="434">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row>
    <row r="435">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row>
    <row r="436">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row>
    <row r="437">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row>
    <row r="438">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row>
    <row r="439">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row>
    <row r="440">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row>
    <row r="44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row>
    <row r="442">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row>
    <row r="443">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row>
    <row r="444">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row>
    <row r="445">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row>
    <row r="446">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row>
    <row r="447">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row>
    <row r="448">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row>
    <row r="449">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row>
    <row r="450">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row>
    <row r="45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row>
    <row r="452">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row>
    <row r="453">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row>
    <row r="454">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row>
    <row r="455">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row>
    <row r="456">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row>
    <row r="457">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row>
    <row r="458">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row>
    <row r="459">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row>
    <row r="460">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row>
    <row r="46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row>
    <row r="462">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row>
    <row r="463">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row>
    <row r="464">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row>
    <row r="465">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row>
    <row r="466">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row>
    <row r="467">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row>
    <row r="468">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row>
    <row r="469">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row>
    <row r="470">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row>
    <row r="47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row>
    <row r="472">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row>
    <row r="473">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row>
    <row r="474">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row>
    <row r="475">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row>
    <row r="476">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row>
    <row r="477">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row>
    <row r="478">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row>
    <row r="479">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row>
    <row r="480">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row>
    <row r="48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row>
    <row r="482">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row>
    <row r="483">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row>
    <row r="484">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row>
    <row r="485">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row>
    <row r="486">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row>
    <row r="487">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row>
    <row r="488">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row>
    <row r="489">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row>
    <row r="490">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row>
    <row r="49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row>
    <row r="492">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row>
    <row r="493">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row>
    <row r="494">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row>
    <row r="495">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row>
    <row r="496">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row>
    <row r="497">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row>
    <row r="498">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row>
    <row r="499">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row>
    <row r="500">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row>
    <row r="50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row>
    <row r="502">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row>
    <row r="503">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row>
    <row r="504">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row>
    <row r="505">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row>
    <row r="506">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row>
    <row r="507">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row>
    <row r="508">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row>
    <row r="509">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row>
    <row r="510">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row>
    <row r="51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row>
    <row r="512">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row>
    <row r="513">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row>
    <row r="514">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row>
    <row r="515">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row>
    <row r="516">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row>
    <row r="517">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row>
    <row r="518">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row>
    <row r="519">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row>
    <row r="520">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row>
    <row r="52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row>
    <row r="522">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row>
    <row r="523">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row>
    <row r="524">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row>
    <row r="525">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row>
    <row r="526">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row>
    <row r="527">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row>
    <row r="528">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row>
    <row r="529">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row>
    <row r="530">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row>
    <row r="53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row>
    <row r="532">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row>
    <row r="533">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row>
    <row r="534">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row>
    <row r="535">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row>
    <row r="536">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row>
    <row r="537">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row>
    <row r="538">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row>
    <row r="539">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row>
    <row r="540">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row>
    <row r="54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row>
    <row r="542">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row>
    <row r="543">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row>
    <row r="544">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row>
    <row r="545">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row>
    <row r="546">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row>
    <row r="547">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row>
    <row r="548">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row>
    <row r="549">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row>
    <row r="550">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row>
    <row r="55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row>
    <row r="552">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row>
    <row r="553">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row>
    <row r="554">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row>
    <row r="555">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row>
    <row r="556">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row>
    <row r="557">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row>
    <row r="558">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row>
    <row r="559">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row>
    <row r="560">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row>
    <row r="56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row>
    <row r="562">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row>
    <row r="563">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row>
    <row r="564">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row>
    <row r="565">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row>
    <row r="566">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row>
    <row r="567">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row>
    <row r="568">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row>
    <row r="569">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row>
    <row r="570">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row>
    <row r="57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row>
    <row r="572">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row>
    <row r="573">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row>
    <row r="574">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row>
    <row r="575">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row>
    <row r="576">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row>
    <row r="577">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row>
    <row r="578">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row>
    <row r="579">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row>
    <row r="580">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row>
    <row r="58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row>
    <row r="582">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row>
    <row r="583">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row>
    <row r="584">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row>
    <row r="585">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row>
    <row r="586">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row>
    <row r="587">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row>
    <row r="588">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row>
    <row r="589">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row>
    <row r="590">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row>
    <row r="59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row>
    <row r="592">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row>
    <row r="593">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row>
    <row r="594">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row>
    <row r="595">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row>
    <row r="596">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row>
    <row r="597">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row>
    <row r="598">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row>
    <row r="599">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row>
    <row r="600">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row>
    <row r="60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row>
    <row r="602">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row>
    <row r="603">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row>
    <row r="604">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row>
    <row r="605">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row>
    <row r="606">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row>
    <row r="607">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row>
    <row r="608">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row>
    <row r="609">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row>
    <row r="610">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row>
    <row r="61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row>
    <row r="612">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row>
    <row r="613">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row>
    <row r="614">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row>
    <row r="615">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row>
    <row r="616">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row>
    <row r="617">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row>
    <row r="618">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row>
    <row r="619">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row>
    <row r="620">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row>
    <row r="62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row>
    <row r="622">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row>
    <row r="623">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row>
    <row r="624">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row>
    <row r="625">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row>
    <row r="626">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row>
    <row r="627">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row>
    <row r="628">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row>
    <row r="629">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row>
    <row r="630">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row>
    <row r="63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row>
    <row r="632">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row>
    <row r="633">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row>
    <row r="634">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row>
    <row r="635">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row>
    <row r="636">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row>
    <row r="637">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row>
    <row r="638">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row>
    <row r="639">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row>
    <row r="640">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row>
    <row r="64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row>
    <row r="642">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row>
    <row r="643">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row>
    <row r="644">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row>
    <row r="645">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row>
    <row r="646">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row>
    <row r="647">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row>
    <row r="648">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row>
    <row r="649">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row>
    <row r="650">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row>
    <row r="65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row>
    <row r="652">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row>
    <row r="653">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row>
    <row r="654">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row>
    <row r="655">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row>
    <row r="656">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row>
    <row r="657">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row>
    <row r="658">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row>
    <row r="659">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row>
    <row r="660">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row>
    <row r="66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row>
    <row r="662">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row>
    <row r="663">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row>
    <row r="664">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row>
    <row r="665">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row>
    <row r="666">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row>
    <row r="667">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row>
    <row r="668">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row>
    <row r="669">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row>
    <row r="670">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row>
    <row r="67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row>
    <row r="672">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row>
    <row r="673">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row>
    <row r="674">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row>
    <row r="675">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row>
    <row r="676">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row>
    <row r="677">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row>
    <row r="678">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row>
    <row r="679">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row>
    <row r="680">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row>
    <row r="68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row>
    <row r="682">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row>
    <row r="683">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row>
    <row r="684">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row>
    <row r="685">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row>
    <row r="686">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row>
    <row r="687">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row>
    <row r="688">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row>
    <row r="689">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row>
    <row r="690">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row>
    <row r="69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row>
    <row r="692">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row>
    <row r="693">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row>
    <row r="694">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row>
    <row r="695">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row>
    <row r="696">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row>
    <row r="697">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row>
    <row r="698">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row>
    <row r="699">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row>
    <row r="700">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row>
    <row r="70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row>
    <row r="702">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row>
    <row r="703">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row>
    <row r="704">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row>
    <row r="705">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row>
    <row r="706">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row>
    <row r="707">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row>
    <row r="708">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row>
    <row r="709">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row>
    <row r="710">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row>
    <row r="71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row>
    <row r="712">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row>
    <row r="713">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row>
    <row r="714">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row>
    <row r="715">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row>
    <row r="716">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row>
    <row r="717">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row>
    <row r="718">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row>
    <row r="719">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row>
    <row r="720">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row>
    <row r="72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row>
    <row r="722">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row>
    <row r="723">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row>
    <row r="724">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row>
    <row r="725">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row>
    <row r="726">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row>
    <row r="727">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row>
    <row r="728">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row>
    <row r="729">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row>
    <row r="730">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row>
    <row r="73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row>
    <row r="732">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row>
    <row r="733">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row>
    <row r="734">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row>
    <row r="735">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row>
    <row r="736">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row>
    <row r="737">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row>
    <row r="738">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row>
    <row r="739">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row>
    <row r="740">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row>
    <row r="74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row>
    <row r="742">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row>
    <row r="743">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row>
    <row r="744">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row>
    <row r="745">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row>
    <row r="746">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row>
    <row r="747">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row>
    <row r="748">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row>
    <row r="749">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row>
    <row r="750">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row>
    <row r="75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row>
    <row r="752">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row>
    <row r="753">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row>
    <row r="754">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row>
    <row r="755">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row>
    <row r="756">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row>
    <row r="757">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row>
    <row r="758">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row>
    <row r="759">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row>
    <row r="760">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row>
    <row r="76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row>
    <row r="762">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row>
    <row r="763">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row>
    <row r="764">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row>
    <row r="765">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row>
    <row r="766">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row>
    <row r="767">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row>
    <row r="768">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row>
    <row r="769">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row>
    <row r="770">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row>
    <row r="77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row>
    <row r="772">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row>
    <row r="773">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row>
    <row r="774">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row>
    <row r="775">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row>
    <row r="776">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row>
    <row r="777">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row>
    <row r="778">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row>
    <row r="779">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row>
    <row r="780">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row>
    <row r="78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row>
    <row r="782">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row>
    <row r="783">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row>
    <row r="784">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row>
    <row r="785">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row>
    <row r="786">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row>
    <row r="787">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row>
    <row r="788">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row>
    <row r="789">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row>
    <row r="790">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row>
    <row r="79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row>
    <row r="792">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row>
    <row r="793">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row>
    <row r="794">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row>
    <row r="795">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row>
    <row r="796">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row>
    <row r="797">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row>
    <row r="798">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row>
    <row r="799">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row>
    <row r="800">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row>
    <row r="80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row>
    <row r="802">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row>
    <row r="803">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row>
    <row r="804">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row>
    <row r="805">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row>
    <row r="806">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row>
    <row r="807">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row>
    <row r="808">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row>
    <row r="809">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row>
    <row r="810">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row>
    <row r="81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row>
    <row r="812">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row>
    <row r="813">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row>
    <row r="814">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row>
    <row r="815">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row>
    <row r="816">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row>
    <row r="817">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row>
    <row r="818">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row>
    <row r="819">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row>
    <row r="820">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row>
    <row r="82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row>
    <row r="822">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row>
    <row r="823">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row>
    <row r="824">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row>
    <row r="825">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row>
    <row r="826">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row>
    <row r="827">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row>
    <row r="828">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row>
    <row r="829">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row>
    <row r="830">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row>
    <row r="83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row>
    <row r="832">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row>
    <row r="833">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row>
    <row r="834">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row>
    <row r="835">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row>
    <row r="836">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row>
    <row r="837">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row>
    <row r="838">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row>
    <row r="839">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row>
    <row r="840">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row>
    <row r="84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row>
    <row r="842">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row>
    <row r="843">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row>
    <row r="844">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row>
    <row r="845">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row>
    <row r="846">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row>
    <row r="847">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row>
    <row r="848">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row>
    <row r="849">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row>
    <row r="850">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row>
    <row r="85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row>
    <row r="852">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row>
    <row r="853">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row>
    <row r="854">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row>
    <row r="855">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row>
    <row r="856">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row>
    <row r="857">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row>
    <row r="858">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row>
    <row r="859">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row>
    <row r="860">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row>
    <row r="86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row>
    <row r="862">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row>
    <row r="863">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row>
    <row r="864">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row>
    <row r="865">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row>
    <row r="866">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row>
    <row r="867">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row>
    <row r="868">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row>
    <row r="869">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row>
    <row r="870">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row>
    <row r="87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row>
    <row r="872">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row>
    <row r="873">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row>
    <row r="874">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row>
    <row r="875">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row>
    <row r="876">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row>
    <row r="877">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row>
    <row r="878">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row>
    <row r="879">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row>
    <row r="880">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row>
    <row r="88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row>
    <row r="882">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row>
    <row r="883">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row>
    <row r="884">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row>
    <row r="885">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row>
    <row r="886">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row>
    <row r="887">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row>
    <row r="888">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row>
    <row r="889">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row>
    <row r="890">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row>
    <row r="89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row>
    <row r="892">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row>
    <row r="893">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row>
    <row r="894">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row>
    <row r="895">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row>
    <row r="896">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row>
    <row r="897">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row>
    <row r="898">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row>
    <row r="899">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row>
    <row r="900">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row>
    <row r="90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row>
    <row r="902">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row>
    <row r="903">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row>
    <row r="904">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row>
    <row r="905">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row>
    <row r="906">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row>
    <row r="907">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row>
    <row r="908">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row>
    <row r="909">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row>
    <row r="910">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row>
    <row r="91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row>
    <row r="912">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row>
    <row r="913">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row>
    <row r="914">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row>
    <row r="915">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row>
    <row r="916">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row>
    <row r="917">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row>
    <row r="918">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row>
    <row r="919">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row>
    <row r="920">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row>
    <row r="92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row>
    <row r="922">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row>
    <row r="923">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row>
    <row r="924">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row>
    <row r="925">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row>
    <row r="926">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row>
    <row r="927">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row>
    <row r="928">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row>
    <row r="929">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row>
    <row r="930">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row>
    <row r="93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row>
    <row r="932">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row>
    <row r="933">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row>
    <row r="934">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row>
    <row r="935">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row>
    <row r="936">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row>
    <row r="937">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row>
    <row r="938">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row>
    <row r="939">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row>
    <row r="940">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row>
    <row r="94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row>
    <row r="942">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row>
    <row r="943">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row>
    <row r="944">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row>
    <row r="945">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c r="AA945" s="68"/>
      <c r="AB945" s="68"/>
      <c r="AC945" s="68"/>
      <c r="AD945" s="68"/>
      <c r="AE945" s="68"/>
      <c r="AF945" s="68"/>
    </row>
    <row r="946">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row>
    <row r="947">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c r="AA947" s="68"/>
      <c r="AB947" s="68"/>
      <c r="AC947" s="68"/>
      <c r="AD947" s="68"/>
      <c r="AE947" s="68"/>
      <c r="AF947" s="68"/>
    </row>
    <row r="948">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c r="AA948" s="68"/>
      <c r="AB948" s="68"/>
      <c r="AC948" s="68"/>
      <c r="AD948" s="68"/>
      <c r="AE948" s="68"/>
      <c r="AF948" s="68"/>
    </row>
    <row r="949">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c r="AA949" s="68"/>
      <c r="AB949" s="68"/>
      <c r="AC949" s="68"/>
      <c r="AD949" s="68"/>
      <c r="AE949" s="68"/>
      <c r="AF949" s="68"/>
    </row>
    <row r="950">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c r="AA950" s="68"/>
      <c r="AB950" s="68"/>
      <c r="AC950" s="68"/>
      <c r="AD950" s="68"/>
      <c r="AE950" s="68"/>
      <c r="AF950" s="68"/>
    </row>
    <row r="95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c r="AA951" s="68"/>
      <c r="AB951" s="68"/>
      <c r="AC951" s="68"/>
      <c r="AD951" s="68"/>
      <c r="AE951" s="68"/>
      <c r="AF951" s="68"/>
    </row>
    <row r="952">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c r="AA952" s="68"/>
      <c r="AB952" s="68"/>
      <c r="AC952" s="68"/>
      <c r="AD952" s="68"/>
      <c r="AE952" s="68"/>
      <c r="AF952" s="68"/>
    </row>
    <row r="953">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c r="AA953" s="68"/>
      <c r="AB953" s="68"/>
      <c r="AC953" s="68"/>
      <c r="AD953" s="68"/>
      <c r="AE953" s="68"/>
      <c r="AF953" s="68"/>
    </row>
    <row r="954">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c r="AA954" s="68"/>
      <c r="AB954" s="68"/>
      <c r="AC954" s="68"/>
      <c r="AD954" s="68"/>
      <c r="AE954" s="68"/>
      <c r="AF954" s="68"/>
    </row>
    <row r="955">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c r="AA955" s="68"/>
      <c r="AB955" s="68"/>
      <c r="AC955" s="68"/>
      <c r="AD955" s="68"/>
      <c r="AE955" s="68"/>
      <c r="AF955" s="68"/>
    </row>
    <row r="956">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c r="AA956" s="68"/>
      <c r="AB956" s="68"/>
      <c r="AC956" s="68"/>
      <c r="AD956" s="68"/>
      <c r="AE956" s="68"/>
      <c r="AF956" s="68"/>
    </row>
    <row r="957">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c r="AA957" s="68"/>
      <c r="AB957" s="68"/>
      <c r="AC957" s="68"/>
      <c r="AD957" s="68"/>
      <c r="AE957" s="68"/>
      <c r="AF957" s="68"/>
    </row>
    <row r="958">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c r="AA958" s="68"/>
      <c r="AB958" s="68"/>
      <c r="AC958" s="68"/>
      <c r="AD958" s="68"/>
      <c r="AE958" s="68"/>
      <c r="AF958" s="68"/>
    </row>
    <row r="959">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c r="AA959" s="68"/>
      <c r="AB959" s="68"/>
      <c r="AC959" s="68"/>
      <c r="AD959" s="68"/>
      <c r="AE959" s="68"/>
      <c r="AF959" s="68"/>
    </row>
    <row r="960">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c r="AA960" s="68"/>
      <c r="AB960" s="68"/>
      <c r="AC960" s="68"/>
      <c r="AD960" s="68"/>
      <c r="AE960" s="68"/>
      <c r="AF960" s="68"/>
    </row>
    <row r="96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c r="AA961" s="68"/>
      <c r="AB961" s="68"/>
      <c r="AC961" s="68"/>
      <c r="AD961" s="68"/>
      <c r="AE961" s="68"/>
      <c r="AF961" s="68"/>
    </row>
    <row r="962">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c r="AA962" s="68"/>
      <c r="AB962" s="68"/>
      <c r="AC962" s="68"/>
      <c r="AD962" s="68"/>
      <c r="AE962" s="68"/>
      <c r="AF962" s="68"/>
    </row>
    <row r="963">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c r="AA963" s="68"/>
      <c r="AB963" s="68"/>
      <c r="AC963" s="68"/>
      <c r="AD963" s="68"/>
      <c r="AE963" s="68"/>
      <c r="AF963" s="68"/>
    </row>
    <row r="964">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c r="AA964" s="68"/>
      <c r="AB964" s="68"/>
      <c r="AC964" s="68"/>
      <c r="AD964" s="68"/>
      <c r="AE964" s="68"/>
      <c r="AF964" s="68"/>
    </row>
    <row r="965">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c r="AA965" s="68"/>
      <c r="AB965" s="68"/>
      <c r="AC965" s="68"/>
      <c r="AD965" s="68"/>
      <c r="AE965" s="68"/>
      <c r="AF965" s="68"/>
    </row>
    <row r="966">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c r="AA966" s="68"/>
      <c r="AB966" s="68"/>
      <c r="AC966" s="68"/>
      <c r="AD966" s="68"/>
      <c r="AE966" s="68"/>
      <c r="AF966" s="68"/>
    </row>
    <row r="967">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c r="AA967" s="68"/>
      <c r="AB967" s="68"/>
      <c r="AC967" s="68"/>
      <c r="AD967" s="68"/>
      <c r="AE967" s="68"/>
      <c r="AF967" s="68"/>
    </row>
    <row r="968">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c r="AA968" s="68"/>
      <c r="AB968" s="68"/>
      <c r="AC968" s="68"/>
      <c r="AD968" s="68"/>
      <c r="AE968" s="68"/>
      <c r="AF968" s="68"/>
    </row>
    <row r="969">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c r="AA969" s="68"/>
      <c r="AB969" s="68"/>
      <c r="AC969" s="68"/>
      <c r="AD969" s="68"/>
      <c r="AE969" s="68"/>
      <c r="AF969" s="68"/>
    </row>
    <row r="970">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c r="AA970" s="68"/>
      <c r="AB970" s="68"/>
      <c r="AC970" s="68"/>
      <c r="AD970" s="68"/>
      <c r="AE970" s="68"/>
      <c r="AF970" s="68"/>
    </row>
    <row r="97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c r="AA971" s="68"/>
      <c r="AB971" s="68"/>
      <c r="AC971" s="68"/>
      <c r="AD971" s="68"/>
      <c r="AE971" s="68"/>
      <c r="AF971" s="68"/>
    </row>
    <row r="972">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c r="AA972" s="68"/>
      <c r="AB972" s="68"/>
      <c r="AC972" s="68"/>
      <c r="AD972" s="68"/>
      <c r="AE972" s="68"/>
      <c r="AF972" s="68"/>
    </row>
    <row r="973">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c r="AA973" s="68"/>
      <c r="AB973" s="68"/>
      <c r="AC973" s="68"/>
      <c r="AD973" s="68"/>
      <c r="AE973" s="68"/>
      <c r="AF973" s="68"/>
    </row>
    <row r="974">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c r="AA974" s="68"/>
      <c r="AB974" s="68"/>
      <c r="AC974" s="68"/>
      <c r="AD974" s="68"/>
      <c r="AE974" s="68"/>
      <c r="AF974" s="68"/>
    </row>
    <row r="975">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c r="AA975" s="68"/>
      <c r="AB975" s="68"/>
      <c r="AC975" s="68"/>
      <c r="AD975" s="68"/>
      <c r="AE975" s="68"/>
      <c r="AF975" s="68"/>
    </row>
    <row r="976">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c r="AA976" s="68"/>
      <c r="AB976" s="68"/>
      <c r="AC976" s="68"/>
      <c r="AD976" s="68"/>
      <c r="AE976" s="68"/>
      <c r="AF976" s="68"/>
    </row>
    <row r="977">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c r="AA977" s="68"/>
      <c r="AB977" s="68"/>
      <c r="AC977" s="68"/>
      <c r="AD977" s="68"/>
      <c r="AE977" s="68"/>
      <c r="AF977" s="68"/>
    </row>
    <row r="978">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c r="AA978" s="68"/>
      <c r="AB978" s="68"/>
      <c r="AC978" s="68"/>
      <c r="AD978" s="68"/>
      <c r="AE978" s="68"/>
      <c r="AF978" s="68"/>
    </row>
    <row r="979">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c r="AA979" s="68"/>
      <c r="AB979" s="68"/>
      <c r="AC979" s="68"/>
      <c r="AD979" s="68"/>
      <c r="AE979" s="68"/>
      <c r="AF979" s="68"/>
    </row>
    <row r="980">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c r="AA980" s="68"/>
      <c r="AB980" s="68"/>
      <c r="AC980" s="68"/>
      <c r="AD980" s="68"/>
      <c r="AE980" s="68"/>
      <c r="AF980" s="68"/>
    </row>
    <row r="98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c r="AA981" s="68"/>
      <c r="AB981" s="68"/>
      <c r="AC981" s="68"/>
      <c r="AD981" s="68"/>
      <c r="AE981" s="68"/>
      <c r="AF981" s="68"/>
    </row>
    <row r="982">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c r="AA982" s="68"/>
      <c r="AB982" s="68"/>
      <c r="AC982" s="68"/>
      <c r="AD982" s="68"/>
      <c r="AE982" s="68"/>
      <c r="AF982" s="68"/>
    </row>
    <row r="983">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c r="AA983" s="68"/>
      <c r="AB983" s="68"/>
      <c r="AC983" s="68"/>
      <c r="AD983" s="68"/>
      <c r="AE983" s="68"/>
      <c r="AF983" s="68"/>
    </row>
    <row r="984">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c r="AA984" s="68"/>
      <c r="AB984" s="68"/>
      <c r="AC984" s="68"/>
      <c r="AD984" s="68"/>
      <c r="AE984" s="68"/>
      <c r="AF984" s="68"/>
    </row>
    <row r="985">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c r="AA985" s="68"/>
      <c r="AB985" s="68"/>
      <c r="AC985" s="68"/>
      <c r="AD985" s="68"/>
      <c r="AE985" s="68"/>
      <c r="AF985" s="68"/>
    </row>
    <row r="986">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c r="AA986" s="68"/>
      <c r="AB986" s="68"/>
      <c r="AC986" s="68"/>
      <c r="AD986" s="68"/>
      <c r="AE986" s="68"/>
      <c r="AF986" s="68"/>
    </row>
    <row r="987">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c r="AA987" s="68"/>
      <c r="AB987" s="68"/>
      <c r="AC987" s="68"/>
      <c r="AD987" s="68"/>
      <c r="AE987" s="68"/>
      <c r="AF987" s="68"/>
    </row>
    <row r="988">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c r="AA988" s="68"/>
      <c r="AB988" s="68"/>
      <c r="AC988" s="68"/>
      <c r="AD988" s="68"/>
      <c r="AE988" s="68"/>
      <c r="AF988" s="68"/>
    </row>
    <row r="989">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c r="AA989" s="68"/>
      <c r="AB989" s="68"/>
      <c r="AC989" s="68"/>
      <c r="AD989" s="68"/>
      <c r="AE989" s="68"/>
      <c r="AF989" s="68"/>
    </row>
    <row r="990">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c r="AA990" s="68"/>
      <c r="AB990" s="68"/>
      <c r="AC990" s="68"/>
      <c r="AD990" s="68"/>
      <c r="AE990" s="68"/>
      <c r="AF990" s="68"/>
    </row>
    <row r="99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c r="AA991" s="68"/>
      <c r="AB991" s="68"/>
      <c r="AC991" s="68"/>
      <c r="AD991" s="68"/>
      <c r="AE991" s="68"/>
      <c r="AF991" s="68"/>
    </row>
    <row r="992">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c r="AA992" s="68"/>
      <c r="AB992" s="68"/>
      <c r="AC992" s="68"/>
      <c r="AD992" s="68"/>
      <c r="AE992" s="68"/>
      <c r="AF992" s="68"/>
    </row>
    <row r="993">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c r="AA993" s="68"/>
      <c r="AB993" s="68"/>
      <c r="AC993" s="68"/>
      <c r="AD993" s="68"/>
      <c r="AE993" s="68"/>
      <c r="AF993" s="68"/>
    </row>
    <row r="994">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c r="AA994" s="68"/>
      <c r="AB994" s="68"/>
      <c r="AC994" s="68"/>
      <c r="AD994" s="68"/>
      <c r="AE994" s="68"/>
      <c r="AF994" s="68"/>
    </row>
    <row r="995">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c r="AA995" s="68"/>
      <c r="AB995" s="68"/>
      <c r="AC995" s="68"/>
      <c r="AD995" s="68"/>
      <c r="AE995" s="68"/>
      <c r="AF995" s="68"/>
    </row>
    <row r="996">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c r="AA996" s="68"/>
      <c r="AB996" s="68"/>
      <c r="AC996" s="68"/>
      <c r="AD996" s="68"/>
      <c r="AE996" s="68"/>
      <c r="AF996" s="68"/>
    </row>
    <row r="997">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c r="AA997" s="68"/>
      <c r="AB997" s="68"/>
      <c r="AC997" s="68"/>
      <c r="AD997" s="68"/>
      <c r="AE997" s="68"/>
      <c r="AF997" s="68"/>
    </row>
    <row r="998">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c r="AA998" s="68"/>
      <c r="AB998" s="68"/>
      <c r="AC998" s="68"/>
      <c r="AD998" s="68"/>
      <c r="AE998" s="68"/>
      <c r="AF998" s="68"/>
    </row>
    <row r="999">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c r="AA999" s="68"/>
      <c r="AB999" s="68"/>
      <c r="AC999" s="68"/>
      <c r="AD999" s="68"/>
      <c r="AE999" s="68"/>
      <c r="AF999" s="68"/>
    </row>
    <row r="1000">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c r="AA1000" s="68"/>
      <c r="AB1000" s="68"/>
      <c r="AC1000" s="68"/>
      <c r="AD1000" s="68"/>
      <c r="AE1000" s="68"/>
      <c r="AF1000" s="68"/>
    </row>
    <row r="1001">
      <c r="A1001" s="68"/>
      <c r="B1001" s="68"/>
      <c r="C1001" s="68"/>
      <c r="D1001" s="68"/>
      <c r="E1001" s="68"/>
      <c r="F1001" s="68"/>
      <c r="G1001" s="68"/>
      <c r="H1001" s="68"/>
      <c r="I1001" s="68"/>
      <c r="J1001" s="68"/>
      <c r="K1001" s="68"/>
      <c r="L1001" s="68"/>
      <c r="M1001" s="68"/>
      <c r="N1001" s="68"/>
      <c r="O1001" s="68"/>
      <c r="P1001" s="68"/>
      <c r="Q1001" s="68"/>
      <c r="R1001" s="68"/>
      <c r="S1001" s="68"/>
      <c r="T1001" s="68"/>
      <c r="U1001" s="68"/>
      <c r="V1001" s="68"/>
      <c r="W1001" s="68"/>
      <c r="X1001" s="68"/>
      <c r="Y1001" s="68"/>
      <c r="Z1001" s="68"/>
      <c r="AA1001" s="68"/>
      <c r="AB1001" s="68"/>
      <c r="AC1001" s="68"/>
      <c r="AD1001" s="68"/>
      <c r="AE1001" s="68"/>
      <c r="AF1001" s="68"/>
    </row>
    <row r="1002">
      <c r="A1002" s="68"/>
      <c r="B1002" s="68"/>
      <c r="C1002" s="68"/>
      <c r="D1002" s="68"/>
      <c r="E1002" s="68"/>
      <c r="F1002" s="68"/>
      <c r="G1002" s="68"/>
      <c r="H1002" s="68"/>
      <c r="I1002" s="68"/>
      <c r="J1002" s="68"/>
      <c r="K1002" s="68"/>
      <c r="L1002" s="68"/>
      <c r="M1002" s="68"/>
      <c r="N1002" s="68"/>
      <c r="O1002" s="68"/>
      <c r="P1002" s="68"/>
      <c r="Q1002" s="68"/>
      <c r="R1002" s="68"/>
      <c r="S1002" s="68"/>
      <c r="T1002" s="68"/>
      <c r="U1002" s="68"/>
      <c r="V1002" s="68"/>
      <c r="W1002" s="68"/>
      <c r="X1002" s="68"/>
      <c r="Y1002" s="68"/>
      <c r="Z1002" s="68"/>
      <c r="AA1002" s="68"/>
      <c r="AB1002" s="68"/>
      <c r="AC1002" s="68"/>
      <c r="AD1002" s="68"/>
      <c r="AE1002" s="68"/>
      <c r="AF1002" s="68"/>
    </row>
    <row r="1003">
      <c r="A1003" s="68"/>
      <c r="B1003" s="68"/>
      <c r="C1003" s="68"/>
      <c r="D1003" s="68"/>
      <c r="E1003" s="68"/>
      <c r="F1003" s="68"/>
      <c r="G1003" s="68"/>
      <c r="H1003" s="68"/>
      <c r="I1003" s="68"/>
      <c r="J1003" s="68"/>
      <c r="K1003" s="68"/>
      <c r="L1003" s="68"/>
      <c r="M1003" s="68"/>
      <c r="N1003" s="68"/>
      <c r="O1003" s="68"/>
      <c r="P1003" s="68"/>
      <c r="Q1003" s="68"/>
      <c r="R1003" s="68"/>
      <c r="S1003" s="68"/>
      <c r="T1003" s="68"/>
      <c r="U1003" s="68"/>
      <c r="V1003" s="68"/>
      <c r="W1003" s="68"/>
      <c r="X1003" s="68"/>
      <c r="Y1003" s="68"/>
      <c r="Z1003" s="68"/>
      <c r="AA1003" s="68"/>
      <c r="AB1003" s="68"/>
      <c r="AC1003" s="68"/>
      <c r="AD1003" s="68"/>
      <c r="AE1003" s="68"/>
      <c r="AF1003" s="68"/>
    </row>
    <row r="1004">
      <c r="A1004" s="68"/>
      <c r="B1004" s="68"/>
      <c r="C1004" s="68"/>
      <c r="D1004" s="68"/>
      <c r="E1004" s="68"/>
      <c r="F1004" s="68"/>
      <c r="G1004" s="68"/>
      <c r="H1004" s="68"/>
      <c r="I1004" s="68"/>
      <c r="J1004" s="68"/>
      <c r="K1004" s="68"/>
      <c r="L1004" s="68"/>
      <c r="M1004" s="68"/>
      <c r="N1004" s="68"/>
      <c r="O1004" s="68"/>
      <c r="P1004" s="68"/>
      <c r="Q1004" s="68"/>
      <c r="R1004" s="68"/>
      <c r="S1004" s="68"/>
      <c r="T1004" s="68"/>
      <c r="U1004" s="68"/>
      <c r="V1004" s="68"/>
      <c r="W1004" s="68"/>
      <c r="X1004" s="68"/>
      <c r="Y1004" s="68"/>
      <c r="Z1004" s="68"/>
      <c r="AA1004" s="68"/>
      <c r="AB1004" s="68"/>
      <c r="AC1004" s="68"/>
      <c r="AD1004" s="68"/>
      <c r="AE1004" s="68"/>
      <c r="AF1004" s="68"/>
    </row>
    <row r="1005">
      <c r="A1005" s="68"/>
      <c r="B1005" s="68"/>
      <c r="C1005" s="68"/>
      <c r="D1005" s="68"/>
      <c r="E1005" s="68"/>
      <c r="F1005" s="68"/>
      <c r="G1005" s="68"/>
      <c r="H1005" s="68"/>
      <c r="I1005" s="68"/>
      <c r="J1005" s="68"/>
      <c r="K1005" s="68"/>
      <c r="L1005" s="68"/>
      <c r="M1005" s="68"/>
      <c r="N1005" s="68"/>
      <c r="O1005" s="68"/>
      <c r="P1005" s="68"/>
      <c r="Q1005" s="68"/>
      <c r="R1005" s="68"/>
      <c r="S1005" s="68"/>
      <c r="T1005" s="68"/>
      <c r="U1005" s="68"/>
      <c r="V1005" s="68"/>
      <c r="W1005" s="68"/>
      <c r="X1005" s="68"/>
      <c r="Y1005" s="68"/>
      <c r="Z1005" s="68"/>
      <c r="AA1005" s="68"/>
      <c r="AB1005" s="68"/>
      <c r="AC1005" s="68"/>
      <c r="AD1005" s="68"/>
      <c r="AE1005" s="68"/>
      <c r="AF1005" s="68"/>
    </row>
    <row r="1006">
      <c r="A1006" s="68"/>
      <c r="B1006" s="68"/>
      <c r="C1006" s="68"/>
      <c r="D1006" s="68"/>
      <c r="E1006" s="68"/>
      <c r="F1006" s="68"/>
      <c r="G1006" s="68"/>
      <c r="H1006" s="68"/>
      <c r="I1006" s="68"/>
      <c r="J1006" s="68"/>
      <c r="K1006" s="68"/>
      <c r="L1006" s="68"/>
      <c r="M1006" s="68"/>
      <c r="N1006" s="68"/>
      <c r="O1006" s="68"/>
      <c r="P1006" s="68"/>
      <c r="Q1006" s="68"/>
      <c r="R1006" s="68"/>
      <c r="S1006" s="68"/>
      <c r="T1006" s="68"/>
      <c r="U1006" s="68"/>
      <c r="V1006" s="68"/>
      <c r="W1006" s="68"/>
      <c r="X1006" s="68"/>
      <c r="Y1006" s="68"/>
      <c r="Z1006" s="68"/>
      <c r="AA1006" s="68"/>
      <c r="AB1006" s="68"/>
      <c r="AC1006" s="68"/>
      <c r="AD1006" s="68"/>
      <c r="AE1006" s="68"/>
      <c r="AF1006" s="68"/>
    </row>
    <row r="1007">
      <c r="A1007" s="68"/>
      <c r="B1007" s="68"/>
      <c r="C1007" s="68"/>
      <c r="D1007" s="68"/>
      <c r="E1007" s="68"/>
      <c r="F1007" s="68"/>
      <c r="G1007" s="68"/>
      <c r="H1007" s="68"/>
      <c r="I1007" s="68"/>
      <c r="J1007" s="68"/>
      <c r="K1007" s="68"/>
      <c r="L1007" s="68"/>
      <c r="M1007" s="68"/>
      <c r="N1007" s="68"/>
      <c r="O1007" s="68"/>
      <c r="P1007" s="68"/>
      <c r="Q1007" s="68"/>
      <c r="R1007" s="68"/>
      <c r="S1007" s="68"/>
      <c r="T1007" s="68"/>
      <c r="U1007" s="68"/>
      <c r="V1007" s="68"/>
      <c r="W1007" s="68"/>
      <c r="X1007" s="68"/>
      <c r="Y1007" s="68"/>
      <c r="Z1007" s="68"/>
      <c r="AA1007" s="68"/>
      <c r="AB1007" s="68"/>
      <c r="AC1007" s="68"/>
      <c r="AD1007" s="68"/>
      <c r="AE1007" s="68"/>
      <c r="AF1007" s="68"/>
    </row>
    <row r="1008">
      <c r="A1008" s="68"/>
      <c r="B1008" s="68"/>
      <c r="C1008" s="68"/>
      <c r="D1008" s="68"/>
      <c r="E1008" s="68"/>
      <c r="F1008" s="68"/>
      <c r="G1008" s="68"/>
      <c r="H1008" s="68"/>
      <c r="I1008" s="68"/>
      <c r="J1008" s="68"/>
      <c r="K1008" s="68"/>
      <c r="L1008" s="68"/>
      <c r="M1008" s="68"/>
      <c r="N1008" s="68"/>
      <c r="O1008" s="68"/>
      <c r="P1008" s="68"/>
      <c r="Q1008" s="68"/>
      <c r="R1008" s="68"/>
      <c r="S1008" s="68"/>
      <c r="T1008" s="68"/>
      <c r="U1008" s="68"/>
      <c r="V1008" s="68"/>
      <c r="W1008" s="68"/>
      <c r="X1008" s="68"/>
      <c r="Y1008" s="68"/>
      <c r="Z1008" s="68"/>
      <c r="AA1008" s="68"/>
      <c r="AB1008" s="68"/>
      <c r="AC1008" s="68"/>
      <c r="AD1008" s="68"/>
      <c r="AE1008" s="68"/>
      <c r="AF1008" s="68"/>
    </row>
    <row r="1009">
      <c r="A1009" s="68"/>
      <c r="B1009" s="68"/>
      <c r="C1009" s="68"/>
      <c r="D1009" s="68"/>
      <c r="E1009" s="68"/>
      <c r="F1009" s="68"/>
      <c r="G1009" s="68"/>
      <c r="H1009" s="68"/>
      <c r="I1009" s="68"/>
      <c r="J1009" s="68"/>
      <c r="K1009" s="68"/>
      <c r="L1009" s="68"/>
      <c r="M1009" s="68"/>
      <c r="N1009" s="68"/>
      <c r="O1009" s="68"/>
      <c r="P1009" s="68"/>
      <c r="Q1009" s="68"/>
      <c r="R1009" s="68"/>
      <c r="S1009" s="68"/>
      <c r="T1009" s="68"/>
      <c r="U1009" s="68"/>
      <c r="V1009" s="68"/>
      <c r="W1009" s="68"/>
      <c r="X1009" s="68"/>
      <c r="Y1009" s="68"/>
      <c r="Z1009" s="68"/>
      <c r="AA1009" s="68"/>
      <c r="AB1009" s="68"/>
      <c r="AC1009" s="68"/>
      <c r="AD1009" s="68"/>
      <c r="AE1009" s="68"/>
      <c r="AF1009" s="68"/>
    </row>
  </sheetData>
  <mergeCells count="3">
    <mergeCell ref="C2:P3"/>
    <mergeCell ref="C24:E26"/>
    <mergeCell ref="D110:G110"/>
  </mergeCells>
  <hyperlinks>
    <hyperlink r:id="rId1" ref="C2"/>
  </hyperlinks>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544</v>
      </c>
    </row>
    <row r="3" ht="28.5" customHeight="1"/>
    <row r="6">
      <c r="B6" s="27" t="s">
        <v>545</v>
      </c>
    </row>
    <row r="9">
      <c r="C9" s="25" t="s">
        <v>46</v>
      </c>
      <c r="D9" s="29" t="s">
        <v>47</v>
      </c>
      <c r="J9" s="29" t="s">
        <v>48</v>
      </c>
      <c r="K9" s="30" t="s">
        <v>49</v>
      </c>
    </row>
    <row r="10">
      <c r="C10" s="25" t="s">
        <v>50</v>
      </c>
      <c r="D10" s="31">
        <v>0.705</v>
      </c>
      <c r="J10" s="29" t="s">
        <v>48</v>
      </c>
      <c r="K10" s="30" t="s">
        <v>51</v>
      </c>
    </row>
    <row r="11">
      <c r="C11" s="32"/>
    </row>
    <row r="12">
      <c r="C12" s="32"/>
    </row>
    <row r="13">
      <c r="C13" s="32"/>
      <c r="D13" s="25" t="s">
        <v>52</v>
      </c>
      <c r="E13" s="25" t="s">
        <v>53</v>
      </c>
    </row>
    <row r="14">
      <c r="C14" s="25" t="s">
        <v>54</v>
      </c>
      <c r="D14" s="33">
        <v>2.74616289E8</v>
      </c>
      <c r="E14" s="34">
        <v>0.0656950213064853</v>
      </c>
      <c r="J14" s="29" t="s">
        <v>48</v>
      </c>
      <c r="K14" s="30" t="s">
        <v>55</v>
      </c>
    </row>
    <row r="15">
      <c r="C15" s="25" t="s">
        <v>56</v>
      </c>
      <c r="D15" s="34">
        <v>0.5852692008375366</v>
      </c>
      <c r="E15" s="34">
        <v>0.16776063570161615</v>
      </c>
      <c r="J15" s="29" t="s">
        <v>48</v>
      </c>
      <c r="K15" s="30" t="s">
        <v>57</v>
      </c>
    </row>
    <row r="16">
      <c r="C16" s="25"/>
      <c r="D16" s="35"/>
      <c r="E16" s="25" t="s">
        <v>58</v>
      </c>
      <c r="J16" s="29"/>
      <c r="K16" s="30"/>
    </row>
    <row r="17">
      <c r="C17" s="25" t="s">
        <v>59</v>
      </c>
      <c r="D17" s="35">
        <v>3904.85033</v>
      </c>
      <c r="E17" s="36">
        <v>0.1688751593846316</v>
      </c>
      <c r="J17" s="29" t="s">
        <v>48</v>
      </c>
      <c r="K17" s="30" t="s">
        <v>60</v>
      </c>
    </row>
    <row r="18">
      <c r="I18" s="32"/>
    </row>
    <row r="19">
      <c r="I19" s="32"/>
    </row>
    <row r="20">
      <c r="I20" s="32"/>
    </row>
    <row r="21">
      <c r="I21" s="32"/>
    </row>
    <row r="22">
      <c r="I22" s="32"/>
    </row>
    <row r="23">
      <c r="C23" s="37" t="s">
        <v>61</v>
      </c>
      <c r="D23" s="38"/>
      <c r="E23" s="38"/>
      <c r="F23" s="38"/>
      <c r="H23" s="38"/>
      <c r="I23" s="38"/>
    </row>
    <row r="24" ht="44.25" customHeight="1">
      <c r="B24" s="38"/>
      <c r="C24" s="38" t="s">
        <v>546</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29068.0</v>
      </c>
      <c r="E31" s="29" t="s">
        <v>547</v>
      </c>
      <c r="J31" s="29" t="s">
        <v>48</v>
      </c>
      <c r="K31" s="29" t="s">
        <v>515</v>
      </c>
    </row>
    <row r="32">
      <c r="C32" s="25" t="s">
        <v>67</v>
      </c>
      <c r="D32" s="43">
        <v>0.30373161105130975</v>
      </c>
      <c r="E32" s="44" t="s">
        <v>68</v>
      </c>
      <c r="J32" s="29" t="s">
        <v>48</v>
      </c>
      <c r="K32" s="29" t="s">
        <v>515</v>
      </c>
    </row>
    <row r="33">
      <c r="C33" s="25" t="s">
        <v>69</v>
      </c>
      <c r="D33" s="42">
        <v>16754.36</v>
      </c>
      <c r="E33" s="29" t="s">
        <v>324</v>
      </c>
      <c r="J33" s="29" t="s">
        <v>48</v>
      </c>
      <c r="K33" s="29" t="s">
        <v>515</v>
      </c>
    </row>
    <row r="34">
      <c r="C34" s="25" t="s">
        <v>67</v>
      </c>
      <c r="D34" s="43">
        <v>0.04730328636384673</v>
      </c>
      <c r="E34" s="44" t="s">
        <v>68</v>
      </c>
      <c r="J34" s="29" t="s">
        <v>48</v>
      </c>
      <c r="K34" s="29" t="s">
        <v>515</v>
      </c>
    </row>
    <row r="35">
      <c r="I35" s="25"/>
      <c r="J35" s="45"/>
      <c r="N35" s="32"/>
      <c r="O35" s="32"/>
      <c r="P35" s="32"/>
      <c r="Q35" s="32"/>
    </row>
    <row r="36">
      <c r="I36" s="25"/>
      <c r="J36" s="45"/>
      <c r="N36" s="32"/>
      <c r="O36" s="32"/>
      <c r="P36" s="32"/>
      <c r="Q36" s="32"/>
    </row>
    <row r="37">
      <c r="C37" s="25" t="s">
        <v>72</v>
      </c>
      <c r="D37" s="46"/>
      <c r="E37" s="25"/>
      <c r="F37" s="32"/>
      <c r="G37" s="25"/>
    </row>
    <row r="38">
      <c r="D38" s="87" t="s">
        <v>88</v>
      </c>
      <c r="E38" s="132"/>
      <c r="G38" s="132"/>
      <c r="J38" s="29" t="s">
        <v>48</v>
      </c>
      <c r="K38" s="29" t="s">
        <v>515</v>
      </c>
    </row>
    <row r="39">
      <c r="D39" s="48"/>
      <c r="E39" s="49"/>
      <c r="J39" s="29" t="s">
        <v>48</v>
      </c>
      <c r="K39" s="29" t="s">
        <v>515</v>
      </c>
      <c r="N39" s="32"/>
      <c r="O39" s="32"/>
      <c r="P39" s="32"/>
      <c r="Q39" s="32"/>
    </row>
    <row r="40">
      <c r="C40" s="25"/>
      <c r="E40" s="25"/>
      <c r="F40" s="32"/>
      <c r="G40" s="25"/>
      <c r="I40" s="25"/>
      <c r="J40" s="45"/>
      <c r="N40" s="32"/>
      <c r="O40" s="32"/>
      <c r="P40" s="32"/>
      <c r="Q40" s="32"/>
    </row>
    <row r="41">
      <c r="C41" s="25"/>
      <c r="E41" s="25"/>
      <c r="F41" s="32"/>
      <c r="G41" s="25"/>
      <c r="I41" s="25"/>
      <c r="J41" s="45"/>
      <c r="N41" s="32"/>
      <c r="O41" s="32"/>
      <c r="P41" s="32"/>
      <c r="Q41" s="32"/>
    </row>
    <row r="42">
      <c r="C42" s="25" t="s">
        <v>76</v>
      </c>
      <c r="D42" s="46"/>
      <c r="E42" s="25"/>
      <c r="F42" s="32"/>
      <c r="G42" s="25"/>
      <c r="I42" s="25"/>
      <c r="J42" s="45"/>
      <c r="N42" s="32"/>
      <c r="O42" s="32"/>
      <c r="P42" s="32"/>
      <c r="Q42" s="32"/>
    </row>
    <row r="43">
      <c r="D43" s="87" t="s">
        <v>88</v>
      </c>
      <c r="E43" s="49"/>
      <c r="G43" s="49"/>
      <c r="I43" s="25"/>
      <c r="J43" s="29" t="s">
        <v>48</v>
      </c>
      <c r="K43" s="29" t="s">
        <v>515</v>
      </c>
      <c r="N43" s="32"/>
      <c r="O43" s="32"/>
      <c r="P43" s="32"/>
      <c r="Q43" s="32"/>
    </row>
    <row r="44">
      <c r="D44" s="43"/>
      <c r="E44" s="42"/>
      <c r="G44" s="42"/>
      <c r="I44" s="25"/>
      <c r="J44" s="29" t="s">
        <v>48</v>
      </c>
      <c r="K44" s="29" t="s">
        <v>515</v>
      </c>
      <c r="N44" s="32"/>
      <c r="O44" s="32"/>
      <c r="P44" s="32"/>
      <c r="Q44" s="32"/>
    </row>
    <row r="45">
      <c r="I45" s="25"/>
      <c r="J45" s="45"/>
      <c r="N45" s="32"/>
      <c r="O45" s="32"/>
      <c r="P45" s="32"/>
      <c r="Q45" s="32"/>
    </row>
    <row r="46">
      <c r="I46" s="25"/>
      <c r="J46" s="45"/>
      <c r="N46" s="32"/>
      <c r="O46" s="32"/>
      <c r="P46" s="32"/>
      <c r="Q46" s="32"/>
    </row>
    <row r="47">
      <c r="I47" s="25"/>
      <c r="J47" s="45"/>
      <c r="N47" s="32"/>
      <c r="O47" s="32"/>
      <c r="P47" s="32"/>
      <c r="Q47" s="32"/>
    </row>
    <row r="48">
      <c r="I48" s="25"/>
      <c r="J48" s="45"/>
      <c r="N48" s="32"/>
      <c r="O48" s="32"/>
      <c r="P48" s="32"/>
      <c r="Q48" s="32"/>
    </row>
    <row r="49">
      <c r="I49" s="25"/>
      <c r="J49" s="45"/>
      <c r="N49" s="32"/>
      <c r="O49" s="32"/>
      <c r="P49" s="32"/>
      <c r="Q49" s="32"/>
    </row>
    <row r="50" ht="20.25" customHeight="1">
      <c r="C50" s="25" t="s">
        <v>80</v>
      </c>
      <c r="D50" s="45">
        <v>48.1</v>
      </c>
      <c r="E50" s="29" t="s">
        <v>81</v>
      </c>
      <c r="J50" s="29" t="s">
        <v>48</v>
      </c>
      <c r="K50" s="30" t="s">
        <v>82</v>
      </c>
    </row>
    <row r="51">
      <c r="C51" s="32" t="s">
        <v>83</v>
      </c>
      <c r="D51" s="51"/>
      <c r="E51" s="43">
        <v>0.8814968814968814</v>
      </c>
      <c r="I51" s="45"/>
      <c r="J51" s="29" t="s">
        <v>48</v>
      </c>
      <c r="K51" s="30" t="s">
        <v>82</v>
      </c>
      <c r="L51" s="45"/>
      <c r="O51" s="29"/>
      <c r="P51" s="30"/>
      <c r="Q51" s="30"/>
    </row>
    <row r="52">
      <c r="C52" s="32" t="s">
        <v>451</v>
      </c>
      <c r="D52" s="51"/>
      <c r="E52" s="43">
        <v>0.11850311850311851</v>
      </c>
      <c r="I52" s="45"/>
      <c r="J52" s="29" t="s">
        <v>48</v>
      </c>
      <c r="K52" s="30" t="s">
        <v>82</v>
      </c>
      <c r="L52" s="45"/>
      <c r="O52" s="29"/>
      <c r="P52" s="30"/>
      <c r="Q52" s="30"/>
    </row>
    <row r="53">
      <c r="C53" s="25"/>
      <c r="D53" s="54"/>
      <c r="G53" s="25"/>
      <c r="I53" s="45"/>
      <c r="J53" s="29"/>
      <c r="K53" s="30"/>
      <c r="L53" s="45"/>
      <c r="O53" s="29"/>
      <c r="P53" s="30"/>
      <c r="Q53" s="30"/>
    </row>
    <row r="54">
      <c r="C54" s="25" t="s">
        <v>86</v>
      </c>
      <c r="D54" s="43">
        <v>0.07606263982102912</v>
      </c>
      <c r="J54" s="29" t="s">
        <v>48</v>
      </c>
      <c r="K54" s="30" t="s">
        <v>82</v>
      </c>
      <c r="Q54" s="30"/>
    </row>
    <row r="55">
      <c r="C55" s="25" t="s">
        <v>87</v>
      </c>
      <c r="D55" s="78">
        <v>8.1</v>
      </c>
      <c r="E55" s="29" t="s">
        <v>234</v>
      </c>
      <c r="J55" s="29" t="s">
        <v>48</v>
      </c>
      <c r="K55" s="30" t="s">
        <v>89</v>
      </c>
    </row>
    <row r="58">
      <c r="B58" s="41"/>
    </row>
    <row r="59">
      <c r="B59" s="41"/>
    </row>
    <row r="60">
      <c r="B60" s="41" t="s">
        <v>90</v>
      </c>
    </row>
    <row r="62">
      <c r="C62" s="25" t="s">
        <v>91</v>
      </c>
      <c r="D62" s="55">
        <v>135.0132</v>
      </c>
      <c r="J62" s="29" t="s">
        <v>48</v>
      </c>
      <c r="K62" s="30" t="s">
        <v>92</v>
      </c>
    </row>
    <row r="63">
      <c r="C63" s="25" t="s">
        <v>93</v>
      </c>
      <c r="D63" s="48">
        <v>0.022633592122704105</v>
      </c>
      <c r="J63" s="29" t="s">
        <v>48</v>
      </c>
      <c r="K63" s="30" t="s">
        <v>92</v>
      </c>
    </row>
    <row r="64">
      <c r="C64" s="25" t="s">
        <v>94</v>
      </c>
      <c r="D64" s="56">
        <v>0.494752896</v>
      </c>
      <c r="J64" s="29" t="s">
        <v>48</v>
      </c>
      <c r="K64" s="30" t="s">
        <v>92</v>
      </c>
    </row>
    <row r="65">
      <c r="B65" s="25"/>
      <c r="J65" s="29"/>
      <c r="K65" s="29"/>
    </row>
    <row r="66">
      <c r="B66" s="25"/>
      <c r="J66" s="29"/>
      <c r="K66" s="29"/>
    </row>
    <row r="67">
      <c r="B67" s="25"/>
      <c r="J67" s="29"/>
      <c r="K67" s="29"/>
    </row>
    <row r="68">
      <c r="B68" s="25"/>
      <c r="J68" s="29"/>
      <c r="K68" s="29"/>
    </row>
    <row r="69">
      <c r="B69" s="25"/>
      <c r="C69" s="25" t="s">
        <v>95</v>
      </c>
      <c r="D69" s="57" t="s">
        <v>235</v>
      </c>
      <c r="J69" s="29" t="s">
        <v>48</v>
      </c>
      <c r="K69" s="30" t="s">
        <v>92</v>
      </c>
    </row>
    <row r="70">
      <c r="B70" s="25"/>
      <c r="C70" s="25"/>
      <c r="D70" s="58"/>
    </row>
    <row r="71">
      <c r="B71" s="25"/>
      <c r="C71" s="25" t="s">
        <v>548</v>
      </c>
      <c r="D71" s="58"/>
    </row>
    <row r="72">
      <c r="B72" s="25"/>
      <c r="C72" s="25"/>
    </row>
    <row r="73">
      <c r="B73" s="25"/>
      <c r="D73" s="58"/>
    </row>
    <row r="74">
      <c r="B74" s="25"/>
      <c r="D74" s="58"/>
    </row>
    <row r="75">
      <c r="C75" s="25" t="s">
        <v>98</v>
      </c>
      <c r="D75" s="58"/>
    </row>
    <row r="76">
      <c r="C76" s="25"/>
      <c r="D76" s="59"/>
      <c r="I76" s="25"/>
    </row>
    <row r="77">
      <c r="C77" s="25" t="s">
        <v>99</v>
      </c>
      <c r="D77" s="60">
        <v>0.829958179</v>
      </c>
    </row>
    <row r="78">
      <c r="C78" s="25" t="s">
        <v>100</v>
      </c>
      <c r="D78" s="60">
        <v>0.540550032</v>
      </c>
    </row>
    <row r="79">
      <c r="C79" s="25" t="s">
        <v>101</v>
      </c>
      <c r="D79" s="60">
        <v>0.528103349</v>
      </c>
    </row>
    <row r="80">
      <c r="C80" s="25"/>
    </row>
    <row r="82">
      <c r="B82" s="41" t="s">
        <v>102</v>
      </c>
    </row>
    <row r="84">
      <c r="C84" s="25" t="s">
        <v>103</v>
      </c>
      <c r="D84" s="32"/>
      <c r="E84" s="32"/>
      <c r="F84" s="32"/>
      <c r="G84" s="32"/>
      <c r="H84" s="32"/>
      <c r="I84" s="32"/>
      <c r="J84" s="32"/>
      <c r="K84" s="32"/>
      <c r="L84" s="32"/>
    </row>
    <row r="85">
      <c r="C85" s="32"/>
      <c r="D85" s="32"/>
      <c r="E85" s="32"/>
      <c r="F85" s="32"/>
      <c r="G85" s="32"/>
      <c r="H85" s="32"/>
      <c r="I85" s="32"/>
      <c r="J85" s="32"/>
      <c r="K85" s="32"/>
      <c r="L85" s="32"/>
    </row>
    <row r="86">
      <c r="C86" s="25">
        <v>2015.0</v>
      </c>
      <c r="D86" s="25">
        <v>2016.0</v>
      </c>
      <c r="E86" s="25">
        <v>2017.0</v>
      </c>
      <c r="F86" s="25">
        <v>2018.0</v>
      </c>
      <c r="G86" s="25">
        <v>2019.0</v>
      </c>
      <c r="H86" s="25">
        <v>2020.0</v>
      </c>
      <c r="I86" s="25">
        <v>2021.0</v>
      </c>
      <c r="J86" s="25"/>
      <c r="K86" s="25"/>
      <c r="L86" s="25"/>
    </row>
    <row r="87">
      <c r="B87" s="25" t="s">
        <v>104</v>
      </c>
      <c r="C87" s="61">
        <v>132.025</v>
      </c>
      <c r="D87" s="61">
        <v>128.0997</v>
      </c>
      <c r="E87" s="61">
        <v>135.0437</v>
      </c>
      <c r="F87" s="61">
        <v>150.9891</v>
      </c>
      <c r="G87" s="61">
        <v>149.8709</v>
      </c>
      <c r="H87" s="61">
        <v>129.2429</v>
      </c>
      <c r="I87" s="61">
        <v>135.0132</v>
      </c>
      <c r="J87" s="61"/>
      <c r="K87" s="36"/>
      <c r="L87" s="36"/>
      <c r="O87" s="29" t="s">
        <v>48</v>
      </c>
      <c r="P87" s="30" t="s">
        <v>92</v>
      </c>
    </row>
    <row r="90">
      <c r="C90" s="25" t="s">
        <v>470</v>
      </c>
      <c r="D90" s="32"/>
      <c r="E90" s="32"/>
      <c r="F90" s="32"/>
      <c r="G90" s="32"/>
      <c r="H90" s="32"/>
      <c r="I90" s="32"/>
      <c r="J90" s="32"/>
      <c r="K90" s="25"/>
      <c r="L90" s="32"/>
      <c r="M90" s="32"/>
      <c r="N90" s="32"/>
    </row>
    <row r="91">
      <c r="C91" s="25"/>
      <c r="D91" s="25">
        <v>2030.0</v>
      </c>
      <c r="E91" s="25">
        <v>2050.0</v>
      </c>
      <c r="G91" s="32"/>
      <c r="H91" s="32"/>
      <c r="I91" s="32"/>
      <c r="J91" s="32"/>
      <c r="K91" s="25"/>
      <c r="L91" s="25"/>
      <c r="M91" s="25"/>
      <c r="N91" s="25"/>
    </row>
    <row r="92">
      <c r="C92" s="29" t="s">
        <v>106</v>
      </c>
      <c r="D92" s="54">
        <v>0.15</v>
      </c>
      <c r="E92" s="54">
        <v>-0.5</v>
      </c>
      <c r="F92" s="62"/>
      <c r="J92" s="29" t="s">
        <v>48</v>
      </c>
      <c r="K92" s="63" t="s">
        <v>107</v>
      </c>
      <c r="L92" s="62"/>
      <c r="M92" s="62"/>
      <c r="N92" s="62"/>
    </row>
    <row r="93">
      <c r="C93" s="29" t="s">
        <v>108</v>
      </c>
      <c r="D93" s="54">
        <v>0.2</v>
      </c>
      <c r="E93" s="54">
        <v>-0.35</v>
      </c>
      <c r="J93" s="47" t="s">
        <v>48</v>
      </c>
      <c r="K93" s="63" t="s">
        <v>107</v>
      </c>
    </row>
    <row r="94">
      <c r="C94" s="29" t="s">
        <v>109</v>
      </c>
      <c r="D94" s="54">
        <v>0.3</v>
      </c>
      <c r="E94" s="54">
        <v>-0.05</v>
      </c>
      <c r="J94" s="47" t="s">
        <v>48</v>
      </c>
      <c r="K94" s="63" t="s">
        <v>107</v>
      </c>
    </row>
    <row r="95">
      <c r="B95" s="29"/>
      <c r="C95" s="25"/>
      <c r="D95" s="54"/>
    </row>
    <row r="96">
      <c r="B96" s="29"/>
      <c r="C96" s="25"/>
      <c r="D96" s="54"/>
    </row>
    <row r="97">
      <c r="B97" s="29"/>
      <c r="C97" s="25"/>
      <c r="D97" s="54"/>
    </row>
    <row r="99">
      <c r="C99" s="25"/>
      <c r="D99" s="54"/>
    </row>
    <row r="100">
      <c r="C100" s="25"/>
      <c r="D100" s="29"/>
      <c r="F100" s="29"/>
      <c r="G100" s="29"/>
      <c r="I100" s="25"/>
      <c r="J100" s="32"/>
      <c r="K100" s="32"/>
      <c r="L100" s="32"/>
      <c r="M100" s="32"/>
      <c r="N100" s="32"/>
      <c r="O100" s="32"/>
      <c r="P100" s="32"/>
      <c r="Q100" s="32"/>
      <c r="R100" s="32"/>
    </row>
    <row r="101">
      <c r="C101" s="25"/>
      <c r="D101" s="29"/>
      <c r="F101" s="29"/>
      <c r="G101" s="29"/>
      <c r="I101" s="25"/>
      <c r="J101" s="32"/>
      <c r="K101" s="32"/>
      <c r="L101" s="32"/>
      <c r="M101" s="32"/>
      <c r="N101" s="32"/>
      <c r="O101" s="32"/>
      <c r="P101" s="32"/>
      <c r="Q101" s="32"/>
      <c r="R101" s="32"/>
    </row>
    <row r="102">
      <c r="C102" s="25" t="s">
        <v>110</v>
      </c>
      <c r="D102" s="29" t="s">
        <v>88</v>
      </c>
      <c r="K102" s="30"/>
    </row>
    <row r="103">
      <c r="C103" s="25" t="s">
        <v>113</v>
      </c>
      <c r="D103" s="29" t="s">
        <v>119</v>
      </c>
      <c r="J103" s="29" t="s">
        <v>48</v>
      </c>
      <c r="K103" s="29" t="s">
        <v>114</v>
      </c>
    </row>
    <row r="104">
      <c r="C104" s="25" t="s">
        <v>115</v>
      </c>
      <c r="D104" s="29" t="s">
        <v>238</v>
      </c>
      <c r="J104" s="29" t="s">
        <v>48</v>
      </c>
      <c r="K104" s="29" t="s">
        <v>114</v>
      </c>
      <c r="AC104" s="29"/>
      <c r="AD104" s="29"/>
      <c r="AE104" s="29"/>
      <c r="AF104" s="29"/>
    </row>
    <row r="105">
      <c r="C105" s="25" t="s">
        <v>118</v>
      </c>
      <c r="D105" s="29" t="s">
        <v>119</v>
      </c>
      <c r="J105" s="29" t="s">
        <v>48</v>
      </c>
      <c r="K105" s="29" t="s">
        <v>117</v>
      </c>
    </row>
    <row r="106">
      <c r="C106" s="64" t="s">
        <v>120</v>
      </c>
      <c r="D106" s="65" t="s">
        <v>111</v>
      </c>
      <c r="J106" s="29" t="s">
        <v>48</v>
      </c>
      <c r="K106" s="29" t="s">
        <v>117</v>
      </c>
    </row>
    <row r="107">
      <c r="C107" s="25" t="s">
        <v>121</v>
      </c>
      <c r="D107" s="29" t="s">
        <v>111</v>
      </c>
      <c r="J107" s="29" t="s">
        <v>48</v>
      </c>
      <c r="K107" s="29" t="s">
        <v>117</v>
      </c>
    </row>
    <row r="108">
      <c r="C108" s="29"/>
    </row>
    <row r="109">
      <c r="C109" s="25" t="s">
        <v>122</v>
      </c>
      <c r="D109" s="29" t="s">
        <v>119</v>
      </c>
      <c r="E109" s="29" t="s">
        <v>549</v>
      </c>
      <c r="J109" s="29" t="s">
        <v>48</v>
      </c>
      <c r="K109" s="29" t="s">
        <v>124</v>
      </c>
    </row>
    <row r="110">
      <c r="C110" s="66"/>
    </row>
    <row r="111">
      <c r="C111" s="66"/>
    </row>
    <row r="112">
      <c r="C112" s="66" t="s">
        <v>125</v>
      </c>
    </row>
    <row r="113">
      <c r="D113" s="29" t="s">
        <v>550</v>
      </c>
      <c r="J113" s="29" t="s">
        <v>48</v>
      </c>
      <c r="K113" s="29" t="s">
        <v>124</v>
      </c>
    </row>
    <row r="114">
      <c r="C114" s="25"/>
      <c r="D114" s="29" t="s">
        <v>551</v>
      </c>
      <c r="J114" s="29" t="s">
        <v>48</v>
      </c>
      <c r="K114" s="29" t="s">
        <v>124</v>
      </c>
    </row>
    <row r="115">
      <c r="D115" s="29" t="s">
        <v>552</v>
      </c>
      <c r="J115" s="78" t="s">
        <v>48</v>
      </c>
      <c r="K115" s="79" t="s">
        <v>124</v>
      </c>
    </row>
    <row r="116">
      <c r="B116" s="66"/>
      <c r="D116" s="29" t="s">
        <v>553</v>
      </c>
      <c r="J116" s="68" t="s">
        <v>48</v>
      </c>
      <c r="K116" s="69" t="s">
        <v>124</v>
      </c>
    </row>
    <row r="117">
      <c r="C117" s="66"/>
      <c r="D117" s="29" t="s">
        <v>554</v>
      </c>
      <c r="J117" s="68" t="s">
        <v>48</v>
      </c>
      <c r="K117" s="69" t="s">
        <v>124</v>
      </c>
    </row>
    <row r="118">
      <c r="C118" s="66"/>
    </row>
    <row r="119">
      <c r="C119" s="66" t="s">
        <v>130</v>
      </c>
    </row>
    <row r="121">
      <c r="C121" s="25" t="s">
        <v>131</v>
      </c>
      <c r="D121" s="29" t="s">
        <v>451</v>
      </c>
      <c r="J121" s="29" t="s">
        <v>48</v>
      </c>
      <c r="K121" s="29" t="s">
        <v>117</v>
      </c>
    </row>
    <row r="122">
      <c r="D122" s="29" t="s">
        <v>555</v>
      </c>
      <c r="J122" s="29" t="s">
        <v>48</v>
      </c>
      <c r="K122" s="29" t="s">
        <v>117</v>
      </c>
    </row>
    <row r="123">
      <c r="D123" s="29" t="s">
        <v>132</v>
      </c>
      <c r="J123" s="29" t="s">
        <v>48</v>
      </c>
      <c r="K123" s="29" t="s">
        <v>117</v>
      </c>
    </row>
    <row r="125">
      <c r="C125" s="25" t="s">
        <v>133</v>
      </c>
      <c r="D125" s="29" t="s">
        <v>256</v>
      </c>
      <c r="J125" s="29" t="s">
        <v>48</v>
      </c>
      <c r="K125" s="29" t="s">
        <v>117</v>
      </c>
    </row>
    <row r="126">
      <c r="D126" s="29" t="s">
        <v>556</v>
      </c>
      <c r="J126" s="29" t="s">
        <v>48</v>
      </c>
      <c r="K126" s="29" t="s">
        <v>117</v>
      </c>
    </row>
    <row r="127">
      <c r="D127" s="47" t="s">
        <v>287</v>
      </c>
      <c r="J127" s="29" t="s">
        <v>48</v>
      </c>
      <c r="K127" s="29" t="s">
        <v>117</v>
      </c>
    </row>
    <row r="130">
      <c r="A130" s="70" t="s">
        <v>135</v>
      </c>
      <c r="B130" s="71"/>
      <c r="C130" s="71"/>
      <c r="D130" s="71"/>
      <c r="E130" s="71"/>
      <c r="F130" s="71"/>
      <c r="G130" s="71"/>
      <c r="H130" s="71"/>
      <c r="I130" s="71"/>
      <c r="J130" s="71"/>
      <c r="K130" s="71"/>
      <c r="L130" s="71"/>
      <c r="M130" s="71"/>
      <c r="N130" s="71"/>
    </row>
    <row r="133">
      <c r="B133" s="41" t="s">
        <v>136</v>
      </c>
    </row>
    <row r="134">
      <c r="B134" s="25"/>
    </row>
    <row r="135">
      <c r="B135" s="25"/>
      <c r="C135" s="25" t="s">
        <v>137</v>
      </c>
      <c r="D135" s="29" t="s">
        <v>119</v>
      </c>
      <c r="J135" s="29" t="s">
        <v>48</v>
      </c>
      <c r="K135" s="78" t="s">
        <v>557</v>
      </c>
      <c r="L135" s="68"/>
      <c r="M135" s="68"/>
    </row>
    <row r="136">
      <c r="B136" s="25"/>
      <c r="C136" s="25" t="s">
        <v>138</v>
      </c>
      <c r="D136" s="29" t="s">
        <v>119</v>
      </c>
      <c r="J136" s="29" t="s">
        <v>48</v>
      </c>
      <c r="K136" s="30" t="s">
        <v>527</v>
      </c>
    </row>
    <row r="137">
      <c r="B137" s="25"/>
      <c r="C137" s="25" t="s">
        <v>139</v>
      </c>
      <c r="D137" s="29" t="s">
        <v>486</v>
      </c>
      <c r="J137" s="29" t="s">
        <v>48</v>
      </c>
      <c r="K137" s="30" t="s">
        <v>527</v>
      </c>
    </row>
    <row r="138">
      <c r="B138" s="25"/>
      <c r="C138" s="25" t="s">
        <v>141</v>
      </c>
      <c r="D138" s="78" t="s">
        <v>88</v>
      </c>
      <c r="K138" s="30"/>
    </row>
    <row r="139">
      <c r="B139" s="25"/>
    </row>
    <row r="140">
      <c r="B140" s="41"/>
    </row>
    <row r="141">
      <c r="B141" s="41" t="s">
        <v>142</v>
      </c>
    </row>
    <row r="142">
      <c r="B142" s="25"/>
    </row>
    <row r="143">
      <c r="B143" s="25"/>
      <c r="C143" s="25" t="s">
        <v>529</v>
      </c>
      <c r="D143" s="29" t="s">
        <v>558</v>
      </c>
      <c r="J143" s="29" t="s">
        <v>48</v>
      </c>
      <c r="K143" s="30" t="s">
        <v>559</v>
      </c>
    </row>
    <row r="144">
      <c r="B144" s="25"/>
      <c r="C144" s="25" t="s">
        <v>144</v>
      </c>
      <c r="D144" s="29" t="s">
        <v>560</v>
      </c>
    </row>
    <row r="145">
      <c r="B145" s="25"/>
      <c r="E145" s="133"/>
      <c r="F145" s="68"/>
      <c r="G145" s="68"/>
      <c r="H145" s="68"/>
      <c r="I145" s="68"/>
    </row>
    <row r="146">
      <c r="B146" s="25"/>
      <c r="C146" s="25"/>
      <c r="E146" s="68"/>
      <c r="F146" s="68"/>
      <c r="G146" s="68"/>
      <c r="H146" s="68"/>
      <c r="I146" s="69"/>
      <c r="J146" s="29"/>
      <c r="K146" s="30"/>
    </row>
    <row r="147">
      <c r="B147" s="41" t="s">
        <v>145</v>
      </c>
    </row>
    <row r="148">
      <c r="B148" s="25"/>
    </row>
    <row r="149">
      <c r="B149" s="25"/>
      <c r="C149" s="25" t="s">
        <v>146</v>
      </c>
      <c r="D149" s="29" t="s">
        <v>561</v>
      </c>
      <c r="J149" s="29" t="s">
        <v>48</v>
      </c>
      <c r="K149" s="30" t="s">
        <v>559</v>
      </c>
    </row>
    <row r="150">
      <c r="B150" s="25"/>
      <c r="C150" s="25" t="s">
        <v>144</v>
      </c>
      <c r="D150" s="29" t="s">
        <v>560</v>
      </c>
    </row>
    <row r="151">
      <c r="B151" s="25"/>
      <c r="C151" s="25" t="s">
        <v>147</v>
      </c>
      <c r="D151" s="29" t="s">
        <v>562</v>
      </c>
      <c r="J151" s="29" t="s">
        <v>48</v>
      </c>
      <c r="K151" s="30" t="s">
        <v>563</v>
      </c>
    </row>
    <row r="152">
      <c r="B152" s="41"/>
    </row>
    <row r="153">
      <c r="B153" s="41"/>
    </row>
    <row r="154">
      <c r="B154" s="41" t="s">
        <v>148</v>
      </c>
    </row>
    <row r="155">
      <c r="B155" s="25"/>
    </row>
    <row r="156">
      <c r="B156" s="25"/>
      <c r="C156" s="25" t="s">
        <v>149</v>
      </c>
      <c r="D156" s="29" t="s">
        <v>564</v>
      </c>
      <c r="J156" s="29" t="s">
        <v>48</v>
      </c>
      <c r="K156" s="30" t="s">
        <v>150</v>
      </c>
    </row>
    <row r="157">
      <c r="B157" s="25"/>
      <c r="C157" s="25" t="s">
        <v>151</v>
      </c>
      <c r="D157" s="72">
        <v>46467.0</v>
      </c>
      <c r="I157" s="25"/>
      <c r="J157" s="29" t="s">
        <v>48</v>
      </c>
      <c r="K157" s="30" t="s">
        <v>150</v>
      </c>
      <c r="M157" s="29"/>
      <c r="N157" s="30"/>
    </row>
    <row r="158">
      <c r="B158" s="25"/>
      <c r="C158" s="25"/>
      <c r="D158" s="29"/>
      <c r="I158" s="25"/>
      <c r="M158" s="29"/>
      <c r="N158" s="30"/>
    </row>
    <row r="159">
      <c r="B159" s="25"/>
      <c r="C159" s="25" t="s">
        <v>152</v>
      </c>
      <c r="D159" s="29" t="s">
        <v>565</v>
      </c>
      <c r="J159" s="68" t="s">
        <v>48</v>
      </c>
      <c r="K159" s="69" t="s">
        <v>154</v>
      </c>
    </row>
    <row r="160">
      <c r="B160" s="25"/>
      <c r="C160" s="25" t="s">
        <v>155</v>
      </c>
      <c r="D160" s="73">
        <v>6.1</v>
      </c>
      <c r="J160" s="29" t="s">
        <v>48</v>
      </c>
      <c r="K160" s="30" t="s">
        <v>156</v>
      </c>
    </row>
    <row r="161">
      <c r="B161" s="25"/>
    </row>
    <row r="162">
      <c r="B162" s="25"/>
    </row>
    <row r="163">
      <c r="B163" s="41" t="s">
        <v>157</v>
      </c>
    </row>
    <row r="164">
      <c r="B164" s="25"/>
    </row>
    <row r="165">
      <c r="B165" s="25"/>
      <c r="C165" s="25" t="s">
        <v>566</v>
      </c>
      <c r="D165" s="29">
        <v>5483.0</v>
      </c>
      <c r="E165" s="29" t="s">
        <v>159</v>
      </c>
      <c r="J165" s="29" t="s">
        <v>48</v>
      </c>
      <c r="K165" s="30" t="s">
        <v>160</v>
      </c>
    </row>
    <row r="166">
      <c r="B166" s="25"/>
      <c r="C166" s="25" t="s">
        <v>161</v>
      </c>
      <c r="D166" s="29">
        <v>29066.0</v>
      </c>
      <c r="E166" s="29" t="s">
        <v>162</v>
      </c>
      <c r="J166" s="29" t="s">
        <v>48</v>
      </c>
      <c r="K166" s="30" t="s">
        <v>163</v>
      </c>
      <c r="M166" s="29"/>
      <c r="N166" s="30"/>
    </row>
    <row r="167">
      <c r="B167" s="25"/>
      <c r="C167" s="25" t="s">
        <v>164</v>
      </c>
      <c r="D167" s="29">
        <v>15573.0</v>
      </c>
      <c r="E167" s="29" t="s">
        <v>165</v>
      </c>
      <c r="J167" s="29" t="s">
        <v>48</v>
      </c>
      <c r="K167" s="30" t="s">
        <v>166</v>
      </c>
      <c r="M167" s="29"/>
      <c r="N167" s="30"/>
    </row>
    <row r="168">
      <c r="B168" s="25"/>
      <c r="C168" s="77" t="s">
        <v>167</v>
      </c>
      <c r="D168" s="78" t="s">
        <v>88</v>
      </c>
      <c r="E168" s="68"/>
      <c r="J168" s="29" t="s">
        <v>48</v>
      </c>
      <c r="K168" s="30" t="s">
        <v>168</v>
      </c>
    </row>
    <row r="169" ht="16.5" customHeight="1">
      <c r="B169" s="25"/>
      <c r="C169" s="77" t="s">
        <v>169</v>
      </c>
      <c r="D169" s="78" t="s">
        <v>88</v>
      </c>
      <c r="E169" s="68"/>
      <c r="J169" s="29" t="s">
        <v>48</v>
      </c>
      <c r="K169" s="30" t="s">
        <v>168</v>
      </c>
    </row>
    <row r="170">
      <c r="B170" s="25"/>
    </row>
    <row r="171">
      <c r="B171" s="25"/>
      <c r="C171" s="25" t="s">
        <v>170</v>
      </c>
      <c r="D171" s="78" t="s">
        <v>119</v>
      </c>
      <c r="E171" s="68"/>
      <c r="J171" s="68" t="s">
        <v>48</v>
      </c>
      <c r="K171" s="102" t="s">
        <v>567</v>
      </c>
    </row>
    <row r="172">
      <c r="B172" s="25"/>
      <c r="C172" s="25" t="s">
        <v>144</v>
      </c>
      <c r="D172" s="69" t="s">
        <v>568</v>
      </c>
      <c r="E172" s="68"/>
      <c r="F172" s="68"/>
      <c r="G172" s="68"/>
    </row>
    <row r="173">
      <c r="B173" s="25"/>
      <c r="D173" s="69" t="s">
        <v>569</v>
      </c>
      <c r="E173" s="68"/>
      <c r="F173" s="68"/>
      <c r="G173" s="68"/>
    </row>
    <row r="175">
      <c r="B175" s="41" t="s">
        <v>175</v>
      </c>
    </row>
    <row r="176">
      <c r="B176" s="41"/>
    </row>
    <row r="177">
      <c r="C177" s="77" t="s">
        <v>176</v>
      </c>
      <c r="D177" s="81">
        <v>77.7</v>
      </c>
      <c r="E177" s="68"/>
      <c r="F177" s="68"/>
      <c r="G177" s="68"/>
      <c r="H177" s="68"/>
      <c r="I177" s="68"/>
      <c r="J177" s="78" t="s">
        <v>48</v>
      </c>
      <c r="K177" s="79" t="s">
        <v>177</v>
      </c>
      <c r="P177" s="32"/>
      <c r="Q177" s="32"/>
    </row>
    <row r="178">
      <c r="C178" s="77" t="s">
        <v>178</v>
      </c>
      <c r="D178" s="85">
        <v>0.049</v>
      </c>
      <c r="E178" s="68"/>
      <c r="F178" s="68"/>
      <c r="G178" s="68"/>
      <c r="H178" s="68"/>
      <c r="I178" s="68"/>
      <c r="J178" s="78" t="s">
        <v>48</v>
      </c>
      <c r="K178" s="79" t="s">
        <v>177</v>
      </c>
      <c r="P178" s="32"/>
      <c r="Q178" s="32"/>
    </row>
    <row r="179">
      <c r="C179" s="25"/>
      <c r="E179" s="25"/>
      <c r="F179" s="76"/>
      <c r="K179" s="30"/>
      <c r="P179" s="32"/>
      <c r="Q179" s="32"/>
    </row>
    <row r="180">
      <c r="C180" s="32"/>
      <c r="E180" s="25"/>
      <c r="F180" s="76"/>
      <c r="K180" s="30"/>
      <c r="P180" s="32"/>
      <c r="Q180" s="32"/>
    </row>
    <row r="181">
      <c r="B181" s="41"/>
    </row>
    <row r="182">
      <c r="B182" s="41" t="s">
        <v>179</v>
      </c>
    </row>
    <row r="184">
      <c r="C184" s="25" t="s">
        <v>180</v>
      </c>
      <c r="D184" s="73">
        <v>38.0</v>
      </c>
      <c r="E184" s="29" t="s">
        <v>181</v>
      </c>
      <c r="J184" s="29" t="s">
        <v>48</v>
      </c>
      <c r="K184" s="29" t="s">
        <v>182</v>
      </c>
    </row>
    <row r="185">
      <c r="C185" s="25" t="s">
        <v>183</v>
      </c>
      <c r="D185" s="73">
        <v>674.799</v>
      </c>
      <c r="E185" s="29" t="s">
        <v>165</v>
      </c>
      <c r="J185" s="29" t="s">
        <v>48</v>
      </c>
      <c r="K185" s="30" t="s">
        <v>184</v>
      </c>
    </row>
    <row r="186">
      <c r="C186" s="25" t="s">
        <v>185</v>
      </c>
      <c r="D186" s="29" t="s">
        <v>570</v>
      </c>
      <c r="J186" s="29" t="s">
        <v>48</v>
      </c>
      <c r="K186" s="30" t="s">
        <v>186</v>
      </c>
    </row>
    <row r="187">
      <c r="C187" s="25" t="s">
        <v>187</v>
      </c>
      <c r="D187" s="29" t="s">
        <v>140</v>
      </c>
    </row>
    <row r="190">
      <c r="B190" s="41" t="s">
        <v>188</v>
      </c>
    </row>
    <row r="192">
      <c r="C192" s="25" t="s">
        <v>189</v>
      </c>
      <c r="D192" s="73">
        <v>32.70692262</v>
      </c>
      <c r="J192" s="29" t="s">
        <v>48</v>
      </c>
      <c r="K192" s="29" t="s">
        <v>190</v>
      </c>
    </row>
    <row r="193">
      <c r="C193" s="25" t="s">
        <v>191</v>
      </c>
      <c r="D193" s="73">
        <v>1.4025449E7</v>
      </c>
      <c r="E193" s="29" t="s">
        <v>17</v>
      </c>
      <c r="J193" s="29" t="s">
        <v>48</v>
      </c>
      <c r="K193" s="30" t="s">
        <v>192</v>
      </c>
    </row>
    <row r="194">
      <c r="B194" s="25"/>
      <c r="C194" s="25"/>
    </row>
    <row r="195">
      <c r="C195" s="25"/>
      <c r="K195" s="30"/>
    </row>
    <row r="196">
      <c r="B196" s="41" t="s">
        <v>193</v>
      </c>
    </row>
    <row r="198">
      <c r="B198" s="25"/>
      <c r="C198" s="25" t="s">
        <v>194</v>
      </c>
      <c r="D198" s="29" t="s">
        <v>571</v>
      </c>
      <c r="J198" s="29" t="s">
        <v>48</v>
      </c>
      <c r="K198" s="30" t="s">
        <v>195</v>
      </c>
    </row>
    <row r="199">
      <c r="B199" s="25"/>
      <c r="C199" s="25" t="s">
        <v>196</v>
      </c>
      <c r="D199" s="43">
        <v>0.1185</v>
      </c>
      <c r="J199" s="29" t="s">
        <v>48</v>
      </c>
      <c r="K199" s="30" t="s">
        <v>82</v>
      </c>
    </row>
    <row r="200">
      <c r="C200" s="25" t="s">
        <v>197</v>
      </c>
      <c r="D200" s="29" t="s">
        <v>572</v>
      </c>
      <c r="J200" s="29" t="s">
        <v>48</v>
      </c>
      <c r="K200" s="30" t="s">
        <v>195</v>
      </c>
    </row>
    <row r="201">
      <c r="B201" s="25"/>
      <c r="I201" s="29"/>
    </row>
    <row r="202">
      <c r="B202" s="25"/>
      <c r="I202" s="29"/>
    </row>
    <row r="203">
      <c r="B203" s="25"/>
      <c r="I203" s="29"/>
    </row>
    <row r="204">
      <c r="B204" s="41" t="s">
        <v>198</v>
      </c>
      <c r="I204" s="29"/>
    </row>
    <row r="205">
      <c r="B205" s="25"/>
      <c r="C205" s="77" t="s">
        <v>199</v>
      </c>
      <c r="D205" s="78" t="s">
        <v>352</v>
      </c>
      <c r="E205" s="68"/>
      <c r="F205" s="68"/>
      <c r="G205" s="68"/>
      <c r="H205" s="78"/>
      <c r="I205" s="68"/>
      <c r="J205" s="78" t="s">
        <v>48</v>
      </c>
      <c r="K205" s="79" t="s">
        <v>201</v>
      </c>
    </row>
    <row r="206">
      <c r="B206" s="25"/>
      <c r="C206" s="25" t="s">
        <v>573</v>
      </c>
      <c r="D206" s="29" t="s">
        <v>574</v>
      </c>
      <c r="J206" s="29" t="s">
        <v>48</v>
      </c>
      <c r="K206" s="30" t="s">
        <v>575</v>
      </c>
    </row>
    <row r="207">
      <c r="B207" s="25"/>
      <c r="C207" s="25" t="s">
        <v>204</v>
      </c>
      <c r="D207" s="29" t="s">
        <v>88</v>
      </c>
      <c r="J207" s="29" t="s">
        <v>48</v>
      </c>
      <c r="K207" s="30" t="s">
        <v>203</v>
      </c>
    </row>
    <row r="208">
      <c r="B208" s="25"/>
      <c r="C208" s="25" t="s">
        <v>205</v>
      </c>
      <c r="D208" s="29" t="s">
        <v>271</v>
      </c>
      <c r="H208" s="29"/>
      <c r="J208" s="29" t="s">
        <v>48</v>
      </c>
      <c r="K208" s="79" t="s">
        <v>207</v>
      </c>
    </row>
    <row r="209">
      <c r="B209" s="25"/>
    </row>
    <row r="210">
      <c r="C210" s="25" t="s">
        <v>208</v>
      </c>
      <c r="D210" s="29" t="s">
        <v>88</v>
      </c>
      <c r="J210" s="29" t="s">
        <v>48</v>
      </c>
      <c r="K210" s="30" t="s">
        <v>210</v>
      </c>
    </row>
    <row r="211">
      <c r="C211" s="25" t="s">
        <v>211</v>
      </c>
      <c r="D211" s="29" t="s">
        <v>88</v>
      </c>
      <c r="J211" s="29" t="s">
        <v>48</v>
      </c>
      <c r="K211" s="30" t="s">
        <v>210</v>
      </c>
    </row>
    <row r="212">
      <c r="C212" s="25" t="s">
        <v>212</v>
      </c>
      <c r="D212" s="29" t="s">
        <v>111</v>
      </c>
      <c r="J212" s="29" t="s">
        <v>48</v>
      </c>
      <c r="K212" s="29" t="s">
        <v>213</v>
      </c>
    </row>
    <row r="218">
      <c r="B218" s="41" t="s">
        <v>214</v>
      </c>
    </row>
    <row r="219">
      <c r="C219" s="25" t="s">
        <v>215</v>
      </c>
      <c r="E219" s="25" t="s">
        <v>216</v>
      </c>
    </row>
    <row r="220">
      <c r="C220" s="25" t="s">
        <v>217</v>
      </c>
      <c r="D220" s="48">
        <v>-0.621</v>
      </c>
      <c r="E220" s="29" t="s">
        <v>576</v>
      </c>
      <c r="J220" s="29" t="s">
        <v>48</v>
      </c>
      <c r="K220" s="29" t="s">
        <v>218</v>
      </c>
    </row>
    <row r="221">
      <c r="C221" s="25" t="s">
        <v>219</v>
      </c>
      <c r="D221" s="48">
        <v>-0.689</v>
      </c>
      <c r="E221" s="29" t="s">
        <v>577</v>
      </c>
      <c r="J221" s="29" t="s">
        <v>48</v>
      </c>
      <c r="K221" s="30" t="s">
        <v>220</v>
      </c>
    </row>
    <row r="222">
      <c r="C222" s="25" t="s">
        <v>221</v>
      </c>
      <c r="D222" s="48">
        <v>-0.597</v>
      </c>
      <c r="E222" s="29" t="s">
        <v>577</v>
      </c>
      <c r="J222" s="29" t="s">
        <v>48</v>
      </c>
      <c r="K222" s="30" t="s">
        <v>220</v>
      </c>
    </row>
    <row r="223">
      <c r="C223" s="25" t="s">
        <v>222</v>
      </c>
      <c r="D223" s="48">
        <v>-0.744</v>
      </c>
      <c r="E223" s="29" t="s">
        <v>576</v>
      </c>
      <c r="J223" s="29" t="s">
        <v>48</v>
      </c>
      <c r="K223" s="30" t="s">
        <v>223</v>
      </c>
    </row>
    <row r="224">
      <c r="C224" s="25"/>
      <c r="D224" s="29"/>
      <c r="J224" s="29"/>
      <c r="K224" s="29"/>
    </row>
    <row r="225">
      <c r="C225" s="25"/>
      <c r="D225" s="29"/>
      <c r="J225" s="29"/>
      <c r="K225" s="29"/>
    </row>
    <row r="226">
      <c r="C226" s="25" t="s">
        <v>224</v>
      </c>
      <c r="D226" s="29" t="s">
        <v>88</v>
      </c>
      <c r="J226" s="29" t="s">
        <v>48</v>
      </c>
      <c r="K226" s="29" t="s">
        <v>225</v>
      </c>
    </row>
    <row r="227">
      <c r="C227" s="25" t="s">
        <v>226</v>
      </c>
      <c r="D227" s="29" t="s">
        <v>88</v>
      </c>
    </row>
    <row r="228">
      <c r="C228" s="25" t="s">
        <v>227</v>
      </c>
      <c r="D228" s="29" t="s">
        <v>88</v>
      </c>
    </row>
  </sheetData>
  <mergeCells count="3">
    <mergeCell ref="C2:P3"/>
    <mergeCell ref="C24:E26"/>
    <mergeCell ref="D106:G106"/>
  </mergeCells>
  <hyperlinks>
    <hyperlink r:id="rId1" ref="C2"/>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578</v>
      </c>
    </row>
    <row r="3" ht="28.5" customHeight="1"/>
    <row r="6">
      <c r="B6" s="27" t="s">
        <v>579</v>
      </c>
    </row>
    <row r="9">
      <c r="C9" s="25" t="s">
        <v>46</v>
      </c>
      <c r="D9" s="29" t="s">
        <v>47</v>
      </c>
      <c r="J9" s="29" t="s">
        <v>48</v>
      </c>
      <c r="K9" s="30" t="s">
        <v>49</v>
      </c>
    </row>
    <row r="10">
      <c r="C10" s="25" t="s">
        <v>50</v>
      </c>
      <c r="D10" s="31">
        <v>0.774</v>
      </c>
      <c r="J10" s="29" t="s">
        <v>48</v>
      </c>
      <c r="K10" s="30" t="s">
        <v>51</v>
      </c>
    </row>
    <row r="11">
      <c r="C11" s="32"/>
    </row>
    <row r="12">
      <c r="C12" s="32"/>
    </row>
    <row r="13">
      <c r="C13" s="32"/>
      <c r="D13" s="25" t="s">
        <v>52</v>
      </c>
      <c r="E13" s="25" t="s">
        <v>53</v>
      </c>
    </row>
    <row r="14">
      <c r="C14" s="25" t="s">
        <v>54</v>
      </c>
      <c r="D14" s="33">
        <v>8.8256642E7</v>
      </c>
      <c r="E14" s="34">
        <v>0.09117116583365359</v>
      </c>
      <c r="J14" s="29" t="s">
        <v>48</v>
      </c>
      <c r="K14" s="30" t="s">
        <v>55</v>
      </c>
    </row>
    <row r="15">
      <c r="C15" s="25" t="s">
        <v>56</v>
      </c>
      <c r="D15" s="34">
        <v>0.7395666492726972</v>
      </c>
      <c r="E15" s="34">
        <v>0.12117823182741438</v>
      </c>
      <c r="J15" s="29" t="s">
        <v>48</v>
      </c>
      <c r="K15" s="30" t="s">
        <v>57</v>
      </c>
    </row>
    <row r="16">
      <c r="C16" s="25"/>
      <c r="D16" s="35"/>
      <c r="E16" s="25" t="s">
        <v>580</v>
      </c>
      <c r="J16" s="29"/>
      <c r="K16" s="30"/>
    </row>
    <row r="17">
      <c r="C17" s="25" t="s">
        <v>581</v>
      </c>
      <c r="D17" s="35">
        <v>5149.298923</v>
      </c>
      <c r="E17" s="36">
        <v>0.020271788022073745</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582</v>
      </c>
      <c r="F24" s="38"/>
      <c r="H24" s="38"/>
      <c r="I24" s="38"/>
    </row>
    <row r="25" ht="33.7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5170.0</v>
      </c>
      <c r="E31" s="29" t="s">
        <v>396</v>
      </c>
      <c r="J31" s="29" t="s">
        <v>48</v>
      </c>
      <c r="K31" s="29" t="s">
        <v>515</v>
      </c>
    </row>
    <row r="32">
      <c r="C32" s="25" t="s">
        <v>67</v>
      </c>
      <c r="D32" s="43">
        <v>-0.6539027982326951</v>
      </c>
      <c r="E32" s="44" t="s">
        <v>68</v>
      </c>
      <c r="J32" s="29" t="s">
        <v>48</v>
      </c>
      <c r="K32" s="29" t="s">
        <v>515</v>
      </c>
    </row>
    <row r="33">
      <c r="C33" s="25" t="s">
        <v>69</v>
      </c>
      <c r="D33" s="42">
        <v>35963.0</v>
      </c>
      <c r="E33" s="29" t="s">
        <v>583</v>
      </c>
      <c r="J33" s="29" t="s">
        <v>48</v>
      </c>
      <c r="K33" s="29" t="s">
        <v>515</v>
      </c>
    </row>
    <row r="34">
      <c r="C34" s="25" t="s">
        <v>67</v>
      </c>
      <c r="D34" s="43">
        <v>0.4377148796673862</v>
      </c>
      <c r="E34" s="44" t="s">
        <v>68</v>
      </c>
      <c r="J34" s="29" t="s">
        <v>48</v>
      </c>
      <c r="K34" s="29" t="s">
        <v>515</v>
      </c>
    </row>
    <row r="35">
      <c r="I35" s="25"/>
      <c r="J35" s="45"/>
      <c r="N35" s="32"/>
      <c r="O35" s="32"/>
      <c r="P35" s="32"/>
      <c r="Q35" s="32"/>
    </row>
    <row r="36">
      <c r="I36" s="25"/>
      <c r="J36" s="45"/>
      <c r="N36" s="32"/>
      <c r="O36" s="32"/>
      <c r="P36" s="32"/>
      <c r="Q36" s="32"/>
    </row>
    <row r="37">
      <c r="C37" s="25" t="s">
        <v>72</v>
      </c>
      <c r="D37" s="46"/>
      <c r="E37" s="25"/>
      <c r="F37" s="32"/>
      <c r="G37" s="25"/>
    </row>
    <row r="38">
      <c r="D38" s="87" t="s">
        <v>88</v>
      </c>
      <c r="E38" s="132"/>
      <c r="G38" s="132"/>
      <c r="J38" s="29" t="s">
        <v>48</v>
      </c>
      <c r="K38" s="29" t="s">
        <v>515</v>
      </c>
    </row>
    <row r="39">
      <c r="D39" s="48"/>
      <c r="E39" s="49"/>
    </row>
    <row r="40">
      <c r="E40" s="25"/>
      <c r="F40" s="32"/>
      <c r="G40" s="25"/>
    </row>
    <row r="41">
      <c r="E41" s="25"/>
      <c r="F41" s="32"/>
      <c r="G41" s="25"/>
      <c r="N41" s="32"/>
      <c r="O41" s="32"/>
      <c r="P41" s="32"/>
      <c r="Q41" s="32"/>
    </row>
    <row r="42">
      <c r="C42" s="25" t="s">
        <v>76</v>
      </c>
      <c r="D42" s="46"/>
      <c r="E42" s="25"/>
      <c r="F42" s="32"/>
      <c r="G42" s="25"/>
      <c r="I42" s="25"/>
      <c r="J42" s="45"/>
      <c r="N42" s="32"/>
      <c r="O42" s="32"/>
      <c r="P42" s="32"/>
      <c r="Q42" s="32"/>
    </row>
    <row r="43">
      <c r="C43" s="25"/>
      <c r="D43" s="87" t="s">
        <v>88</v>
      </c>
      <c r="E43" s="49"/>
      <c r="G43" s="49"/>
      <c r="I43" s="25"/>
      <c r="J43" s="45"/>
      <c r="N43" s="32"/>
      <c r="O43" s="32"/>
      <c r="P43" s="32"/>
      <c r="Q43" s="32"/>
    </row>
    <row r="44">
      <c r="D44" s="43"/>
      <c r="E44" s="42"/>
      <c r="G44" s="42"/>
      <c r="I44" s="25"/>
      <c r="J44" s="45"/>
      <c r="N44" s="32"/>
      <c r="O44" s="32"/>
      <c r="P44" s="32"/>
      <c r="Q44" s="32"/>
    </row>
    <row r="45">
      <c r="D45" s="43"/>
      <c r="E45" s="49"/>
      <c r="G45" s="49"/>
      <c r="I45" s="25"/>
      <c r="J45" s="29" t="s">
        <v>48</v>
      </c>
      <c r="K45" s="29" t="s">
        <v>515</v>
      </c>
      <c r="N45" s="32"/>
      <c r="O45" s="32"/>
      <c r="P45" s="32"/>
      <c r="Q45" s="32"/>
    </row>
    <row r="46">
      <c r="I46" s="25"/>
      <c r="J46" s="45"/>
      <c r="N46" s="32"/>
      <c r="O46" s="32"/>
      <c r="P46" s="32"/>
      <c r="Q46" s="32"/>
    </row>
    <row r="47">
      <c r="I47" s="25"/>
      <c r="J47" s="45"/>
      <c r="N47" s="32"/>
      <c r="O47" s="32"/>
      <c r="P47" s="32"/>
      <c r="Q47" s="32"/>
    </row>
    <row r="48">
      <c r="I48" s="25"/>
      <c r="J48" s="45"/>
      <c r="N48" s="32"/>
      <c r="O48" s="32"/>
      <c r="P48" s="32"/>
      <c r="Q48" s="32"/>
    </row>
    <row r="49">
      <c r="I49" s="25"/>
      <c r="J49" s="45"/>
      <c r="N49" s="32"/>
      <c r="O49" s="32"/>
      <c r="P49" s="32"/>
      <c r="Q49" s="32"/>
    </row>
    <row r="50">
      <c r="I50" s="25"/>
      <c r="J50" s="45"/>
      <c r="N50" s="32"/>
      <c r="O50" s="32"/>
      <c r="P50" s="32"/>
      <c r="Q50" s="32"/>
    </row>
    <row r="51" ht="20.25" customHeight="1">
      <c r="C51" s="25" t="s">
        <v>80</v>
      </c>
      <c r="D51" s="45">
        <v>44.6</v>
      </c>
      <c r="E51" s="29" t="s">
        <v>81</v>
      </c>
      <c r="J51" s="29" t="s">
        <v>48</v>
      </c>
      <c r="K51" s="30" t="s">
        <v>82</v>
      </c>
    </row>
    <row r="52">
      <c r="C52" s="32" t="s">
        <v>83</v>
      </c>
      <c r="D52" s="51"/>
      <c r="E52" s="43">
        <v>0.8408071748878924</v>
      </c>
      <c r="I52" s="45"/>
      <c r="J52" s="29" t="s">
        <v>48</v>
      </c>
      <c r="K52" s="30" t="s">
        <v>82</v>
      </c>
      <c r="L52" s="45"/>
      <c r="O52" s="29"/>
      <c r="P52" s="30"/>
      <c r="Q52" s="30"/>
    </row>
    <row r="53">
      <c r="C53" s="32" t="s">
        <v>84</v>
      </c>
      <c r="D53" s="51"/>
      <c r="E53" s="43">
        <v>0.1591928251121076</v>
      </c>
      <c r="I53" s="45"/>
      <c r="J53" s="29" t="s">
        <v>48</v>
      </c>
      <c r="K53" s="30" t="s">
        <v>82</v>
      </c>
      <c r="L53" s="45"/>
      <c r="O53" s="29"/>
      <c r="P53" s="30"/>
      <c r="Q53" s="30"/>
    </row>
    <row r="54">
      <c r="C54" s="32"/>
      <c r="D54" s="45"/>
      <c r="E54" s="43"/>
      <c r="I54" s="45"/>
      <c r="K54" s="30"/>
      <c r="L54" s="45"/>
      <c r="P54" s="30"/>
      <c r="Q54" s="30"/>
    </row>
    <row r="55">
      <c r="C55" s="32"/>
      <c r="D55" s="45"/>
      <c r="E55" s="43"/>
      <c r="I55" s="45"/>
      <c r="K55" s="30"/>
      <c r="L55" s="45"/>
      <c r="P55" s="30"/>
      <c r="Q55" s="30"/>
    </row>
    <row r="56">
      <c r="C56" s="25"/>
      <c r="D56" s="54"/>
      <c r="G56" s="25"/>
      <c r="I56" s="45"/>
      <c r="J56" s="29"/>
      <c r="K56" s="30"/>
      <c r="L56" s="45"/>
      <c r="O56" s="29"/>
      <c r="P56" s="30"/>
      <c r="Q56" s="30"/>
    </row>
    <row r="57">
      <c r="C57" s="25" t="s">
        <v>86</v>
      </c>
      <c r="D57" s="43">
        <v>-0.06302521008403361</v>
      </c>
      <c r="J57" s="29" t="s">
        <v>48</v>
      </c>
      <c r="K57" s="30" t="s">
        <v>82</v>
      </c>
      <c r="Q57" s="30"/>
    </row>
    <row r="58">
      <c r="C58" s="25" t="s">
        <v>87</v>
      </c>
      <c r="D58" s="29" t="s">
        <v>88</v>
      </c>
      <c r="J58" s="29" t="s">
        <v>48</v>
      </c>
      <c r="K58" s="30" t="s">
        <v>89</v>
      </c>
    </row>
    <row r="61">
      <c r="B61" s="41"/>
    </row>
    <row r="62">
      <c r="B62" s="41"/>
    </row>
    <row r="63">
      <c r="B63" s="41" t="s">
        <v>90</v>
      </c>
    </row>
    <row r="65">
      <c r="C65" s="25" t="s">
        <v>91</v>
      </c>
      <c r="D65" s="55">
        <v>133.1328</v>
      </c>
      <c r="J65" s="29" t="s">
        <v>48</v>
      </c>
      <c r="K65" s="30" t="s">
        <v>92</v>
      </c>
    </row>
    <row r="66">
      <c r="C66" s="25" t="s">
        <v>93</v>
      </c>
      <c r="D66" s="48">
        <v>-0.04293441222901795</v>
      </c>
      <c r="J66" s="29" t="s">
        <v>48</v>
      </c>
      <c r="K66" s="30" t="s">
        <v>92</v>
      </c>
    </row>
    <row r="67">
      <c r="C67" s="25" t="s">
        <v>94</v>
      </c>
      <c r="D67" s="56">
        <v>1.519951018</v>
      </c>
      <c r="J67" s="29" t="s">
        <v>48</v>
      </c>
      <c r="K67" s="30" t="s">
        <v>92</v>
      </c>
    </row>
    <row r="68">
      <c r="B68" s="25"/>
      <c r="J68" s="29"/>
      <c r="K68" s="29"/>
    </row>
    <row r="69">
      <c r="B69" s="25"/>
      <c r="J69" s="29"/>
      <c r="K69" s="29"/>
    </row>
    <row r="70">
      <c r="B70" s="25"/>
      <c r="J70" s="29"/>
      <c r="K70" s="29"/>
    </row>
    <row r="71">
      <c r="B71" s="25"/>
      <c r="J71" s="29"/>
      <c r="K71" s="29"/>
    </row>
    <row r="72">
      <c r="B72" s="25"/>
      <c r="C72" s="25" t="s">
        <v>95</v>
      </c>
      <c r="D72" s="57" t="s">
        <v>468</v>
      </c>
      <c r="J72" s="29" t="s">
        <v>48</v>
      </c>
      <c r="K72" s="30" t="s">
        <v>92</v>
      </c>
    </row>
    <row r="73">
      <c r="B73" s="25"/>
      <c r="C73" s="25"/>
      <c r="D73" s="58"/>
    </row>
    <row r="74">
      <c r="B74" s="25"/>
      <c r="C74" s="25" t="s">
        <v>236</v>
      </c>
      <c r="D74" s="58"/>
    </row>
    <row r="75">
      <c r="B75" s="25"/>
      <c r="C75" s="25"/>
    </row>
    <row r="76">
      <c r="B76" s="25"/>
      <c r="D76" s="58"/>
    </row>
    <row r="77">
      <c r="B77" s="25"/>
      <c r="D77" s="58"/>
    </row>
    <row r="78">
      <c r="C78" s="25" t="s">
        <v>98</v>
      </c>
      <c r="D78" s="58"/>
    </row>
    <row r="79">
      <c r="C79" s="25"/>
      <c r="D79" s="59"/>
      <c r="I79" s="25"/>
    </row>
    <row r="80">
      <c r="C80" s="25" t="s">
        <v>99</v>
      </c>
      <c r="D80" s="60">
        <v>0.829958179</v>
      </c>
    </row>
    <row r="81">
      <c r="C81" s="25" t="s">
        <v>100</v>
      </c>
      <c r="D81" s="60">
        <v>0.540550032</v>
      </c>
    </row>
    <row r="82">
      <c r="C82" s="25" t="s">
        <v>101</v>
      </c>
      <c r="D82" s="60">
        <v>0.528103349</v>
      </c>
    </row>
    <row r="83">
      <c r="C83" s="25"/>
    </row>
    <row r="85">
      <c r="B85" s="41" t="s">
        <v>102</v>
      </c>
    </row>
    <row r="87">
      <c r="C87" s="25" t="s">
        <v>103</v>
      </c>
      <c r="D87" s="32"/>
      <c r="E87" s="32"/>
      <c r="F87" s="32"/>
      <c r="G87" s="32"/>
      <c r="H87" s="32"/>
      <c r="I87" s="32"/>
      <c r="J87" s="32"/>
      <c r="K87" s="32"/>
      <c r="L87" s="32"/>
    </row>
    <row r="88">
      <c r="C88" s="32"/>
      <c r="D88" s="32"/>
      <c r="E88" s="32"/>
      <c r="F88" s="32"/>
      <c r="G88" s="32"/>
      <c r="H88" s="32"/>
      <c r="I88" s="32"/>
      <c r="J88" s="32"/>
      <c r="K88" s="32"/>
      <c r="L88" s="32"/>
    </row>
    <row r="89">
      <c r="C89" s="25">
        <v>2015.0</v>
      </c>
      <c r="D89" s="25">
        <v>2016.0</v>
      </c>
      <c r="E89" s="25">
        <v>2017.0</v>
      </c>
      <c r="F89" s="25">
        <v>2018.0</v>
      </c>
      <c r="G89" s="25">
        <v>2019.0</v>
      </c>
      <c r="H89" s="25">
        <v>2020.0</v>
      </c>
      <c r="I89" s="25">
        <v>2021.0</v>
      </c>
      <c r="J89" s="25"/>
      <c r="K89" s="25"/>
      <c r="L89" s="25"/>
    </row>
    <row r="90">
      <c r="B90" s="25" t="s">
        <v>104</v>
      </c>
      <c r="C90" s="61">
        <v>139.1052</v>
      </c>
      <c r="D90" s="61">
        <v>130.2403</v>
      </c>
      <c r="E90" s="61">
        <v>134.8308</v>
      </c>
      <c r="F90" s="61">
        <v>139.259</v>
      </c>
      <c r="G90" s="61">
        <v>138.0821</v>
      </c>
      <c r="H90" s="61">
        <v>131.4254</v>
      </c>
      <c r="I90" s="61">
        <v>133.1328</v>
      </c>
      <c r="J90" s="61"/>
      <c r="K90" s="61"/>
      <c r="L90" s="61"/>
      <c r="O90" s="29" t="s">
        <v>48</v>
      </c>
      <c r="P90" s="30" t="s">
        <v>92</v>
      </c>
    </row>
    <row r="93">
      <c r="C93" s="25" t="s">
        <v>584</v>
      </c>
      <c r="D93" s="32"/>
      <c r="E93" s="32"/>
      <c r="F93" s="32"/>
      <c r="G93" s="32"/>
      <c r="H93" s="32"/>
      <c r="I93" s="32"/>
      <c r="J93" s="32"/>
      <c r="K93" s="25"/>
      <c r="L93" s="32"/>
      <c r="M93" s="32"/>
      <c r="N93" s="32"/>
    </row>
    <row r="94">
      <c r="C94" s="25"/>
      <c r="D94" s="25">
        <v>2030.0</v>
      </c>
      <c r="E94" s="25">
        <v>2050.0</v>
      </c>
      <c r="G94" s="32"/>
      <c r="H94" s="32"/>
      <c r="I94" s="32"/>
      <c r="J94" s="32"/>
      <c r="K94" s="25"/>
      <c r="L94" s="25"/>
      <c r="M94" s="25"/>
      <c r="N94" s="25"/>
    </row>
    <row r="95">
      <c r="C95" s="29" t="s">
        <v>106</v>
      </c>
      <c r="D95" s="54">
        <v>0.1</v>
      </c>
      <c r="E95" s="54">
        <v>-0.55</v>
      </c>
      <c r="F95" s="62"/>
      <c r="J95" s="29" t="s">
        <v>48</v>
      </c>
      <c r="K95" s="63" t="s">
        <v>107</v>
      </c>
      <c r="L95" s="62"/>
      <c r="M95" s="62"/>
      <c r="N95" s="62"/>
    </row>
    <row r="96">
      <c r="C96" s="29" t="s">
        <v>108</v>
      </c>
      <c r="D96" s="54">
        <v>0.2</v>
      </c>
      <c r="E96" s="54">
        <v>-0.35</v>
      </c>
      <c r="J96" s="47" t="s">
        <v>48</v>
      </c>
      <c r="K96" s="63" t="s">
        <v>107</v>
      </c>
    </row>
    <row r="97">
      <c r="C97" s="29" t="s">
        <v>109</v>
      </c>
      <c r="D97" s="54">
        <v>0.25</v>
      </c>
      <c r="E97" s="54">
        <v>-0.2</v>
      </c>
      <c r="J97" s="47" t="s">
        <v>48</v>
      </c>
      <c r="K97" s="63" t="s">
        <v>107</v>
      </c>
    </row>
    <row r="98">
      <c r="B98" s="29"/>
      <c r="C98" s="25"/>
      <c r="D98" s="54"/>
    </row>
    <row r="99">
      <c r="B99" s="29"/>
      <c r="C99" s="25"/>
      <c r="D99" s="54"/>
    </row>
    <row r="100">
      <c r="B100" s="29"/>
      <c r="C100" s="25"/>
      <c r="D100" s="54"/>
    </row>
    <row r="102">
      <c r="C102" s="25"/>
      <c r="D102" s="54"/>
    </row>
    <row r="103">
      <c r="C103" s="25"/>
      <c r="D103" s="29"/>
      <c r="F103" s="29"/>
      <c r="G103" s="29"/>
      <c r="I103" s="25"/>
      <c r="J103" s="32"/>
      <c r="K103" s="32"/>
      <c r="L103" s="32"/>
      <c r="M103" s="32"/>
      <c r="N103" s="32"/>
      <c r="O103" s="32"/>
      <c r="P103" s="32"/>
      <c r="Q103" s="32"/>
      <c r="R103" s="32"/>
    </row>
    <row r="104">
      <c r="C104" s="25"/>
      <c r="D104" s="29"/>
      <c r="F104" s="29"/>
      <c r="G104" s="29"/>
      <c r="I104" s="25"/>
      <c r="J104" s="32"/>
      <c r="K104" s="32"/>
      <c r="L104" s="32"/>
      <c r="M104" s="32"/>
      <c r="N104" s="32"/>
      <c r="O104" s="32"/>
      <c r="P104" s="32"/>
      <c r="Q104" s="32"/>
      <c r="R104" s="32"/>
    </row>
    <row r="105">
      <c r="C105" s="25" t="s">
        <v>110</v>
      </c>
      <c r="D105" s="29" t="s">
        <v>88</v>
      </c>
      <c r="K105" s="30"/>
    </row>
    <row r="106">
      <c r="C106" s="25" t="s">
        <v>113</v>
      </c>
      <c r="D106" s="29" t="s">
        <v>111</v>
      </c>
      <c r="J106" s="29" t="s">
        <v>48</v>
      </c>
      <c r="K106" s="29" t="s">
        <v>114</v>
      </c>
    </row>
    <row r="107">
      <c r="C107" s="25" t="s">
        <v>115</v>
      </c>
      <c r="D107" s="29" t="s">
        <v>111</v>
      </c>
      <c r="J107" s="29" t="s">
        <v>48</v>
      </c>
      <c r="K107" s="29" t="s">
        <v>117</v>
      </c>
      <c r="AC107" s="29"/>
      <c r="AD107" s="29"/>
      <c r="AE107" s="29"/>
      <c r="AF107" s="29"/>
    </row>
    <row r="108">
      <c r="C108" s="25" t="s">
        <v>118</v>
      </c>
      <c r="D108" s="29" t="s">
        <v>119</v>
      </c>
      <c r="J108" s="29" t="s">
        <v>48</v>
      </c>
      <c r="K108" s="29" t="s">
        <v>117</v>
      </c>
    </row>
    <row r="109">
      <c r="C109" s="64" t="s">
        <v>120</v>
      </c>
      <c r="D109" s="65" t="s">
        <v>111</v>
      </c>
      <c r="J109" s="29" t="s">
        <v>48</v>
      </c>
      <c r="K109" s="29" t="s">
        <v>117</v>
      </c>
    </row>
    <row r="110">
      <c r="C110" s="25" t="s">
        <v>121</v>
      </c>
      <c r="D110" s="29" t="s">
        <v>111</v>
      </c>
      <c r="J110" s="29" t="s">
        <v>48</v>
      </c>
      <c r="K110" s="29" t="s">
        <v>117</v>
      </c>
    </row>
    <row r="111">
      <c r="C111" s="29"/>
    </row>
    <row r="112">
      <c r="C112" s="25" t="s">
        <v>122</v>
      </c>
      <c r="D112" s="29" t="s">
        <v>111</v>
      </c>
      <c r="E112" s="29" t="s">
        <v>585</v>
      </c>
      <c r="J112" s="29" t="s">
        <v>48</v>
      </c>
      <c r="K112" s="29" t="s">
        <v>124</v>
      </c>
    </row>
    <row r="113">
      <c r="C113" s="66"/>
    </row>
    <row r="114">
      <c r="C114" s="66"/>
    </row>
    <row r="115">
      <c r="C115" s="66" t="s">
        <v>125</v>
      </c>
    </row>
    <row r="116">
      <c r="D116" s="29" t="s">
        <v>88</v>
      </c>
    </row>
    <row r="117">
      <c r="C117" s="25"/>
    </row>
    <row r="119">
      <c r="B119" s="66"/>
    </row>
    <row r="120">
      <c r="C120" s="66" t="s">
        <v>130</v>
      </c>
    </row>
    <row r="122">
      <c r="C122" s="25" t="s">
        <v>131</v>
      </c>
      <c r="D122" s="29" t="s">
        <v>88</v>
      </c>
    </row>
    <row r="125">
      <c r="C125" s="25" t="s">
        <v>133</v>
      </c>
      <c r="D125" s="29" t="s">
        <v>88</v>
      </c>
    </row>
    <row r="128">
      <c r="A128" s="70" t="s">
        <v>135</v>
      </c>
      <c r="B128" s="71"/>
      <c r="C128" s="71"/>
      <c r="D128" s="71"/>
      <c r="E128" s="71"/>
      <c r="F128" s="71"/>
      <c r="G128" s="71"/>
      <c r="H128" s="71"/>
      <c r="I128" s="71"/>
      <c r="J128" s="71"/>
      <c r="K128" s="71"/>
      <c r="L128" s="71"/>
      <c r="M128" s="71"/>
      <c r="N128" s="71"/>
    </row>
    <row r="131">
      <c r="B131" s="41" t="s">
        <v>136</v>
      </c>
    </row>
    <row r="132">
      <c r="B132" s="25"/>
    </row>
    <row r="133">
      <c r="B133" s="25"/>
      <c r="C133" s="25" t="s">
        <v>137</v>
      </c>
      <c r="D133" s="29" t="s">
        <v>88</v>
      </c>
      <c r="K133" s="30"/>
    </row>
    <row r="134">
      <c r="B134" s="25"/>
      <c r="C134" s="25" t="s">
        <v>138</v>
      </c>
      <c r="D134" s="29" t="s">
        <v>88</v>
      </c>
      <c r="K134" s="30"/>
    </row>
    <row r="135">
      <c r="B135" s="25"/>
      <c r="C135" s="25" t="s">
        <v>139</v>
      </c>
      <c r="D135" s="29" t="s">
        <v>88</v>
      </c>
      <c r="K135" s="30"/>
    </row>
    <row r="136">
      <c r="B136" s="25"/>
      <c r="C136" s="25" t="s">
        <v>141</v>
      </c>
      <c r="D136" s="29" t="s">
        <v>88</v>
      </c>
      <c r="K136" s="30"/>
    </row>
    <row r="137">
      <c r="B137" s="25"/>
    </row>
    <row r="138">
      <c r="B138" s="41"/>
    </row>
    <row r="139">
      <c r="B139" s="41" t="s">
        <v>142</v>
      </c>
    </row>
    <row r="140">
      <c r="B140" s="25"/>
    </row>
    <row r="141">
      <c r="B141" s="25"/>
      <c r="C141" s="25" t="s">
        <v>529</v>
      </c>
      <c r="D141" s="29" t="s">
        <v>88</v>
      </c>
      <c r="K141" s="30"/>
    </row>
    <row r="142">
      <c r="B142" s="25"/>
      <c r="C142" s="25" t="s">
        <v>144</v>
      </c>
    </row>
    <row r="143">
      <c r="B143" s="25"/>
    </row>
    <row r="144">
      <c r="B144" s="25"/>
      <c r="C144" s="25"/>
      <c r="D144" s="29"/>
      <c r="E144" s="67"/>
      <c r="G144" s="68"/>
      <c r="H144" s="68"/>
      <c r="J144" s="79"/>
      <c r="K144" s="30"/>
    </row>
    <row r="145">
      <c r="B145" s="41" t="s">
        <v>145</v>
      </c>
    </row>
    <row r="146">
      <c r="B146" s="25"/>
    </row>
    <row r="147">
      <c r="B147" s="25"/>
      <c r="C147" s="25" t="s">
        <v>146</v>
      </c>
      <c r="D147" s="29" t="s">
        <v>88</v>
      </c>
    </row>
    <row r="148">
      <c r="B148" s="25"/>
      <c r="C148" s="25" t="s">
        <v>144</v>
      </c>
    </row>
    <row r="149">
      <c r="B149" s="25"/>
      <c r="C149" s="25" t="s">
        <v>147</v>
      </c>
      <c r="D149" s="79" t="s">
        <v>586</v>
      </c>
      <c r="J149" s="68" t="s">
        <v>48</v>
      </c>
      <c r="K149" s="29" t="s">
        <v>587</v>
      </c>
    </row>
    <row r="150">
      <c r="B150" s="41"/>
    </row>
    <row r="151">
      <c r="B151" s="41"/>
    </row>
    <row r="152">
      <c r="B152" s="41" t="s">
        <v>148</v>
      </c>
    </row>
    <row r="153">
      <c r="B153" s="25"/>
    </row>
    <row r="154">
      <c r="B154" s="25"/>
      <c r="C154" s="25" t="s">
        <v>149</v>
      </c>
      <c r="D154" s="29" t="s">
        <v>588</v>
      </c>
      <c r="J154" s="29" t="s">
        <v>48</v>
      </c>
      <c r="K154" s="30" t="s">
        <v>150</v>
      </c>
    </row>
    <row r="155">
      <c r="B155" s="25"/>
      <c r="C155" s="25" t="s">
        <v>151</v>
      </c>
      <c r="D155" s="72">
        <v>2135000.0</v>
      </c>
      <c r="I155" s="25"/>
      <c r="J155" s="29" t="s">
        <v>48</v>
      </c>
      <c r="K155" s="30" t="s">
        <v>150</v>
      </c>
      <c r="M155" s="29"/>
      <c r="N155" s="30"/>
    </row>
    <row r="156">
      <c r="B156" s="25"/>
      <c r="C156" s="25"/>
      <c r="D156" s="29"/>
      <c r="I156" s="25"/>
      <c r="M156" s="29"/>
      <c r="N156" s="30"/>
    </row>
    <row r="157">
      <c r="B157" s="25"/>
      <c r="C157" s="25" t="s">
        <v>152</v>
      </c>
      <c r="D157" s="29" t="s">
        <v>589</v>
      </c>
      <c r="J157" s="68" t="s">
        <v>48</v>
      </c>
      <c r="K157" s="69" t="s">
        <v>154</v>
      </c>
    </row>
    <row r="158">
      <c r="B158" s="25"/>
      <c r="C158" s="25" t="s">
        <v>155</v>
      </c>
      <c r="D158" s="73">
        <v>9.3</v>
      </c>
      <c r="J158" s="29" t="s">
        <v>48</v>
      </c>
      <c r="K158" s="30" t="s">
        <v>156</v>
      </c>
    </row>
    <row r="159">
      <c r="B159" s="25"/>
    </row>
    <row r="160">
      <c r="B160" s="25"/>
    </row>
    <row r="161">
      <c r="B161" s="41" t="s">
        <v>157</v>
      </c>
    </row>
    <row r="162">
      <c r="B162" s="25"/>
    </row>
    <row r="163">
      <c r="B163" s="25"/>
      <c r="C163" s="25" t="s">
        <v>158</v>
      </c>
      <c r="D163" s="73">
        <v>9455.0</v>
      </c>
      <c r="E163" s="29" t="s">
        <v>159</v>
      </c>
      <c r="J163" s="29" t="s">
        <v>48</v>
      </c>
      <c r="K163" s="30" t="s">
        <v>160</v>
      </c>
    </row>
    <row r="164">
      <c r="B164" s="25"/>
      <c r="C164" s="25" t="s">
        <v>315</v>
      </c>
      <c r="D164" s="73">
        <v>11231.0</v>
      </c>
      <c r="E164" s="29" t="s">
        <v>162</v>
      </c>
      <c r="J164" s="29" t="s">
        <v>48</v>
      </c>
      <c r="K164" s="30" t="s">
        <v>163</v>
      </c>
      <c r="M164" s="29"/>
      <c r="N164" s="30"/>
    </row>
    <row r="165">
      <c r="B165" s="25"/>
      <c r="C165" s="25" t="s">
        <v>316</v>
      </c>
      <c r="D165" s="73">
        <v>32920.0</v>
      </c>
      <c r="E165" s="29" t="s">
        <v>165</v>
      </c>
      <c r="J165" s="29" t="s">
        <v>48</v>
      </c>
      <c r="K165" s="30" t="s">
        <v>166</v>
      </c>
      <c r="M165" s="29"/>
      <c r="N165" s="30"/>
    </row>
    <row r="166">
      <c r="B166" s="25"/>
      <c r="C166" s="77" t="s">
        <v>167</v>
      </c>
      <c r="D166" s="78" t="s">
        <v>88</v>
      </c>
      <c r="E166" s="68"/>
      <c r="J166" s="29" t="s">
        <v>48</v>
      </c>
      <c r="K166" s="30" t="s">
        <v>168</v>
      </c>
    </row>
    <row r="167" ht="16.5" customHeight="1">
      <c r="B167" s="25"/>
      <c r="C167" s="77" t="s">
        <v>169</v>
      </c>
      <c r="D167" s="78" t="s">
        <v>88</v>
      </c>
      <c r="E167" s="68"/>
      <c r="J167" s="29" t="s">
        <v>48</v>
      </c>
      <c r="K167" s="30" t="s">
        <v>168</v>
      </c>
    </row>
    <row r="168">
      <c r="B168" s="25"/>
    </row>
    <row r="169">
      <c r="B169" s="25"/>
      <c r="C169" s="25" t="s">
        <v>170</v>
      </c>
      <c r="D169" s="78" t="s">
        <v>119</v>
      </c>
      <c r="E169" s="68"/>
      <c r="F169" s="68"/>
      <c r="J169" s="29" t="s">
        <v>48</v>
      </c>
      <c r="K169" s="102" t="s">
        <v>590</v>
      </c>
    </row>
    <row r="170">
      <c r="B170" s="25"/>
      <c r="C170" s="25" t="s">
        <v>144</v>
      </c>
      <c r="D170" s="79" t="s">
        <v>591</v>
      </c>
      <c r="E170" s="68"/>
      <c r="F170" s="68"/>
      <c r="G170" s="68"/>
    </row>
    <row r="171">
      <c r="B171" s="25"/>
      <c r="D171" s="69" t="s">
        <v>592</v>
      </c>
      <c r="E171" s="68"/>
      <c r="F171" s="68"/>
      <c r="G171" s="68"/>
    </row>
    <row r="172">
      <c r="D172" s="69" t="s">
        <v>593</v>
      </c>
      <c r="E172" s="68"/>
      <c r="F172" s="68"/>
      <c r="G172" s="68"/>
    </row>
    <row r="173">
      <c r="B173" s="41"/>
      <c r="D173" s="69" t="s">
        <v>594</v>
      </c>
      <c r="E173" s="68"/>
      <c r="F173" s="68"/>
      <c r="G173" s="68"/>
    </row>
    <row r="174">
      <c r="B174" s="41"/>
      <c r="D174" s="69"/>
      <c r="E174" s="68"/>
      <c r="F174" s="68"/>
      <c r="G174" s="68"/>
    </row>
    <row r="175">
      <c r="B175" s="41" t="s">
        <v>175</v>
      </c>
      <c r="E175" s="68"/>
      <c r="F175" s="68"/>
      <c r="G175" s="68"/>
    </row>
    <row r="176">
      <c r="B176" s="41"/>
      <c r="D176" s="68"/>
      <c r="E176" s="68"/>
      <c r="F176" s="68"/>
      <c r="G176" s="68"/>
    </row>
    <row r="177">
      <c r="C177" s="77" t="s">
        <v>176</v>
      </c>
      <c r="D177" s="81">
        <v>182.9</v>
      </c>
      <c r="E177" s="68"/>
      <c r="F177" s="68"/>
      <c r="G177" s="68"/>
      <c r="H177" s="68"/>
      <c r="I177" s="68"/>
      <c r="J177" s="78" t="s">
        <v>48</v>
      </c>
      <c r="K177" s="79" t="s">
        <v>177</v>
      </c>
      <c r="P177" s="32"/>
      <c r="Q177" s="32"/>
    </row>
    <row r="178">
      <c r="C178" s="77" t="s">
        <v>178</v>
      </c>
      <c r="D178" s="85">
        <v>0.025</v>
      </c>
      <c r="E178" s="68"/>
      <c r="F178" s="68"/>
      <c r="G178" s="68"/>
      <c r="H178" s="68"/>
      <c r="I178" s="68"/>
      <c r="J178" s="78" t="s">
        <v>48</v>
      </c>
      <c r="K178" s="79" t="s">
        <v>177</v>
      </c>
      <c r="P178" s="32"/>
      <c r="Q178" s="32"/>
    </row>
    <row r="179">
      <c r="C179" s="25"/>
      <c r="E179" s="25"/>
      <c r="F179" s="76"/>
      <c r="K179" s="30"/>
      <c r="P179" s="32"/>
      <c r="Q179" s="32"/>
    </row>
    <row r="180">
      <c r="C180" s="32"/>
      <c r="E180" s="25"/>
      <c r="F180" s="76"/>
      <c r="K180" s="30"/>
      <c r="P180" s="32"/>
      <c r="Q180" s="32"/>
    </row>
    <row r="181">
      <c r="B181" s="41"/>
    </row>
    <row r="182">
      <c r="B182" s="41" t="s">
        <v>179</v>
      </c>
    </row>
    <row r="184">
      <c r="C184" s="25" t="s">
        <v>180</v>
      </c>
      <c r="D184" s="73">
        <v>13.0</v>
      </c>
      <c r="E184" s="29" t="s">
        <v>181</v>
      </c>
      <c r="J184" s="29" t="s">
        <v>48</v>
      </c>
      <c r="K184" s="29" t="s">
        <v>182</v>
      </c>
    </row>
    <row r="185">
      <c r="C185" s="25" t="s">
        <v>183</v>
      </c>
      <c r="D185" s="73">
        <v>202.106</v>
      </c>
      <c r="E185" s="29" t="s">
        <v>165</v>
      </c>
      <c r="J185" s="29" t="s">
        <v>48</v>
      </c>
      <c r="K185" s="30" t="s">
        <v>184</v>
      </c>
    </row>
    <row r="186">
      <c r="C186" s="25" t="s">
        <v>185</v>
      </c>
      <c r="D186" s="29" t="s">
        <v>140</v>
      </c>
      <c r="J186" s="29" t="s">
        <v>48</v>
      </c>
      <c r="K186" s="30" t="s">
        <v>186</v>
      </c>
    </row>
    <row r="187">
      <c r="C187" s="25" t="s">
        <v>187</v>
      </c>
      <c r="D187" s="29" t="s">
        <v>140</v>
      </c>
    </row>
    <row r="190">
      <c r="B190" s="41" t="s">
        <v>188</v>
      </c>
    </row>
    <row r="192">
      <c r="C192" s="25" t="s">
        <v>189</v>
      </c>
      <c r="D192" s="73">
        <v>31.07825329</v>
      </c>
      <c r="J192" s="29" t="s">
        <v>48</v>
      </c>
      <c r="K192" s="29" t="s">
        <v>190</v>
      </c>
    </row>
    <row r="193">
      <c r="C193" s="25" t="s">
        <v>191</v>
      </c>
      <c r="D193" s="73">
        <v>1853000.0</v>
      </c>
      <c r="E193" s="29" t="s">
        <v>17</v>
      </c>
      <c r="J193" s="29" t="s">
        <v>48</v>
      </c>
      <c r="K193" s="30" t="s">
        <v>192</v>
      </c>
    </row>
    <row r="194">
      <c r="B194" s="25"/>
      <c r="C194" s="25"/>
    </row>
    <row r="195">
      <c r="C195" s="25"/>
      <c r="K195" s="30"/>
    </row>
    <row r="196">
      <c r="B196" s="41" t="s">
        <v>193</v>
      </c>
    </row>
    <row r="198">
      <c r="B198" s="25"/>
      <c r="C198" s="25" t="s">
        <v>194</v>
      </c>
      <c r="D198" s="29" t="s">
        <v>88</v>
      </c>
      <c r="J198" s="29" t="s">
        <v>48</v>
      </c>
      <c r="K198" s="30" t="s">
        <v>195</v>
      </c>
    </row>
    <row r="199">
      <c r="B199" s="25"/>
      <c r="C199" s="25" t="s">
        <v>196</v>
      </c>
      <c r="D199" s="29" t="s">
        <v>88</v>
      </c>
      <c r="J199" s="29" t="s">
        <v>48</v>
      </c>
      <c r="K199" s="30" t="s">
        <v>82</v>
      </c>
    </row>
    <row r="200">
      <c r="C200" s="25" t="s">
        <v>197</v>
      </c>
      <c r="D200" s="29" t="s">
        <v>88</v>
      </c>
      <c r="J200" s="29" t="s">
        <v>48</v>
      </c>
      <c r="K200" s="30" t="s">
        <v>195</v>
      </c>
    </row>
    <row r="201">
      <c r="B201" s="25"/>
      <c r="I201" s="29"/>
    </row>
    <row r="202">
      <c r="B202" s="25"/>
      <c r="I202" s="29"/>
    </row>
    <row r="203">
      <c r="B203" s="25"/>
      <c r="I203" s="29"/>
    </row>
    <row r="204">
      <c r="B204" s="41" t="s">
        <v>198</v>
      </c>
      <c r="I204" s="29"/>
    </row>
    <row r="205">
      <c r="B205" s="25"/>
      <c r="C205" s="77" t="s">
        <v>199</v>
      </c>
      <c r="D205" s="78" t="s">
        <v>88</v>
      </c>
      <c r="E205" s="68"/>
      <c r="F205" s="68"/>
      <c r="G205" s="68"/>
      <c r="H205" s="78"/>
      <c r="I205" s="68"/>
      <c r="J205" s="78" t="s">
        <v>48</v>
      </c>
      <c r="K205" s="79" t="s">
        <v>201</v>
      </c>
    </row>
    <row r="206">
      <c r="B206" s="25"/>
      <c r="C206" s="25" t="s">
        <v>573</v>
      </c>
      <c r="D206" s="29" t="s">
        <v>574</v>
      </c>
      <c r="J206" s="29" t="s">
        <v>48</v>
      </c>
      <c r="K206" s="30" t="s">
        <v>575</v>
      </c>
    </row>
    <row r="207">
      <c r="B207" s="25"/>
      <c r="C207" s="25" t="s">
        <v>204</v>
      </c>
      <c r="D207" s="29" t="s">
        <v>88</v>
      </c>
      <c r="J207" s="29" t="s">
        <v>48</v>
      </c>
      <c r="K207" s="30" t="s">
        <v>203</v>
      </c>
    </row>
    <row r="208">
      <c r="B208" s="25"/>
      <c r="C208" s="25" t="s">
        <v>205</v>
      </c>
      <c r="D208" s="29" t="s">
        <v>206</v>
      </c>
      <c r="H208" s="29"/>
      <c r="J208" s="29" t="s">
        <v>48</v>
      </c>
      <c r="K208" s="79" t="s">
        <v>207</v>
      </c>
    </row>
    <row r="209">
      <c r="B209" s="25"/>
    </row>
    <row r="210">
      <c r="C210" s="25" t="s">
        <v>208</v>
      </c>
      <c r="D210" s="29" t="s">
        <v>209</v>
      </c>
      <c r="J210" s="29" t="s">
        <v>48</v>
      </c>
      <c r="K210" s="30" t="s">
        <v>210</v>
      </c>
    </row>
    <row r="211">
      <c r="C211" s="25" t="s">
        <v>211</v>
      </c>
      <c r="D211" s="29" t="s">
        <v>209</v>
      </c>
      <c r="J211" s="29" t="s">
        <v>48</v>
      </c>
      <c r="K211" s="30" t="s">
        <v>210</v>
      </c>
    </row>
    <row r="212">
      <c r="C212" s="25" t="s">
        <v>212</v>
      </c>
      <c r="D212" s="29" t="s">
        <v>111</v>
      </c>
      <c r="J212" s="29" t="s">
        <v>48</v>
      </c>
      <c r="K212" s="29" t="s">
        <v>213</v>
      </c>
    </row>
    <row r="218">
      <c r="B218" s="41" t="s">
        <v>214</v>
      </c>
    </row>
    <row r="219">
      <c r="C219" s="25" t="s">
        <v>215</v>
      </c>
      <c r="E219" s="25" t="s">
        <v>216</v>
      </c>
    </row>
    <row r="220">
      <c r="C220" s="25" t="s">
        <v>217</v>
      </c>
      <c r="D220" s="29" t="s">
        <v>88</v>
      </c>
      <c r="J220" s="29" t="s">
        <v>48</v>
      </c>
      <c r="K220" s="29" t="s">
        <v>218</v>
      </c>
    </row>
    <row r="221">
      <c r="C221" s="25" t="s">
        <v>219</v>
      </c>
      <c r="D221" s="29" t="s">
        <v>88</v>
      </c>
      <c r="J221" s="29" t="s">
        <v>48</v>
      </c>
      <c r="K221" s="30" t="s">
        <v>220</v>
      </c>
    </row>
    <row r="222">
      <c r="C222" s="25" t="s">
        <v>221</v>
      </c>
      <c r="D222" s="29" t="s">
        <v>88</v>
      </c>
      <c r="J222" s="29" t="s">
        <v>48</v>
      </c>
      <c r="K222" s="30" t="s">
        <v>220</v>
      </c>
    </row>
    <row r="223">
      <c r="C223" s="25" t="s">
        <v>222</v>
      </c>
      <c r="D223" s="29" t="s">
        <v>88</v>
      </c>
      <c r="J223" s="29" t="s">
        <v>48</v>
      </c>
      <c r="K223" s="30" t="s">
        <v>223</v>
      </c>
    </row>
    <row r="224">
      <c r="C224" s="25"/>
      <c r="D224" s="29"/>
      <c r="J224" s="29"/>
      <c r="K224" s="29"/>
    </row>
    <row r="225">
      <c r="C225" s="25"/>
      <c r="D225" s="29"/>
      <c r="J225" s="29"/>
      <c r="K225" s="29"/>
    </row>
    <row r="226">
      <c r="C226" s="25" t="s">
        <v>224</v>
      </c>
      <c r="D226" s="29" t="s">
        <v>88</v>
      </c>
      <c r="J226" s="29" t="s">
        <v>48</v>
      </c>
      <c r="K226" s="29" t="s">
        <v>225</v>
      </c>
    </row>
    <row r="227">
      <c r="C227" s="25" t="s">
        <v>226</v>
      </c>
      <c r="D227" s="29" t="s">
        <v>88</v>
      </c>
    </row>
    <row r="228">
      <c r="C228" s="25" t="s">
        <v>227</v>
      </c>
      <c r="D228" s="29" t="s">
        <v>88</v>
      </c>
    </row>
  </sheetData>
  <mergeCells count="3">
    <mergeCell ref="C2:P3"/>
    <mergeCell ref="C24:E26"/>
    <mergeCell ref="D109:G109"/>
  </mergeCells>
  <hyperlinks>
    <hyperlink r:id="rId1" ref="C2"/>
  </hyperlinks>
  <drawing r:id="rId2"/>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595</v>
      </c>
    </row>
    <row r="3" ht="28.5" customHeight="1"/>
    <row r="6">
      <c r="B6" s="27" t="s">
        <v>596</v>
      </c>
    </row>
    <row r="9">
      <c r="C9" s="25" t="s">
        <v>46</v>
      </c>
      <c r="D9" s="28" t="s">
        <v>597</v>
      </c>
      <c r="J9" s="29" t="s">
        <v>48</v>
      </c>
      <c r="K9" s="30" t="s">
        <v>49</v>
      </c>
    </row>
    <row r="10">
      <c r="C10" s="25" t="s">
        <v>50</v>
      </c>
      <c r="D10" s="31">
        <v>0.925</v>
      </c>
      <c r="J10" s="29" t="s">
        <v>48</v>
      </c>
      <c r="K10" s="30" t="s">
        <v>51</v>
      </c>
    </row>
    <row r="11">
      <c r="C11" s="32"/>
    </row>
    <row r="12">
      <c r="C12" s="32"/>
    </row>
    <row r="13">
      <c r="C13" s="32"/>
      <c r="D13" s="25" t="s">
        <v>52</v>
      </c>
      <c r="E13" s="25" t="s">
        <v>53</v>
      </c>
    </row>
    <row r="14">
      <c r="C14" s="25" t="s">
        <v>54</v>
      </c>
      <c r="D14" s="33">
        <v>1.2427831E8</v>
      </c>
      <c r="E14" s="34">
        <v>-0.024257563201969146</v>
      </c>
      <c r="J14" s="29" t="s">
        <v>48</v>
      </c>
      <c r="K14" s="30" t="s">
        <v>55</v>
      </c>
    </row>
    <row r="15">
      <c r="C15" s="25" t="s">
        <v>56</v>
      </c>
      <c r="D15" s="34">
        <v>0.9300403505647928</v>
      </c>
      <c r="E15" s="34">
        <v>-0.011634457693016409</v>
      </c>
      <c r="J15" s="29" t="s">
        <v>48</v>
      </c>
      <c r="K15" s="30" t="s">
        <v>57</v>
      </c>
    </row>
    <row r="16">
      <c r="C16" s="25"/>
      <c r="D16" s="35"/>
      <c r="E16" s="25" t="s">
        <v>58</v>
      </c>
      <c r="J16" s="29"/>
      <c r="K16" s="30"/>
    </row>
    <row r="17">
      <c r="C17" s="25" t="s">
        <v>59</v>
      </c>
      <c r="D17" s="35">
        <v>35485.90142</v>
      </c>
      <c r="E17" s="36">
        <v>0.016836196181425844</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598</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1007058.0</v>
      </c>
      <c r="E31" s="29" t="s">
        <v>65</v>
      </c>
      <c r="J31" s="29" t="s">
        <v>48</v>
      </c>
      <c r="K31" s="69" t="s">
        <v>599</v>
      </c>
    </row>
    <row r="32">
      <c r="C32" s="25" t="s">
        <v>67</v>
      </c>
      <c r="D32" s="43">
        <v>-0.08767425595831269</v>
      </c>
      <c r="E32" s="44" t="s">
        <v>68</v>
      </c>
      <c r="J32" s="29" t="s">
        <v>48</v>
      </c>
      <c r="K32" s="69" t="s">
        <v>599</v>
      </c>
    </row>
    <row r="33">
      <c r="C33" s="25" t="s">
        <v>69</v>
      </c>
      <c r="D33" s="42">
        <v>385584.0</v>
      </c>
      <c r="E33" s="29" t="s">
        <v>464</v>
      </c>
      <c r="J33" s="29" t="s">
        <v>48</v>
      </c>
      <c r="K33" s="30" t="s">
        <v>600</v>
      </c>
    </row>
    <row r="34">
      <c r="C34" s="25" t="s">
        <v>67</v>
      </c>
      <c r="D34" s="43">
        <v>-0.050369917938310915</v>
      </c>
      <c r="E34" s="44" t="s">
        <v>68</v>
      </c>
      <c r="J34" s="29" t="s">
        <v>48</v>
      </c>
      <c r="K34" s="30" t="s">
        <v>600</v>
      </c>
    </row>
    <row r="35">
      <c r="I35" s="25"/>
      <c r="J35" s="45"/>
      <c r="N35" s="32"/>
      <c r="O35" s="32"/>
      <c r="P35" s="32"/>
      <c r="Q35" s="32"/>
    </row>
    <row r="36">
      <c r="I36" s="25"/>
      <c r="J36" s="45"/>
      <c r="N36" s="32"/>
      <c r="O36" s="32"/>
      <c r="P36" s="32"/>
      <c r="Q36" s="32"/>
    </row>
    <row r="37">
      <c r="C37" s="25" t="s">
        <v>72</v>
      </c>
      <c r="D37" s="46"/>
      <c r="E37" s="25" t="s">
        <v>73</v>
      </c>
      <c r="F37" s="32"/>
      <c r="G37" s="25" t="s">
        <v>74</v>
      </c>
    </row>
    <row r="38">
      <c r="C38" s="29" t="s">
        <v>601</v>
      </c>
      <c r="D38" s="48">
        <v>0.7203275840530828</v>
      </c>
      <c r="E38" s="49">
        <v>743847.0</v>
      </c>
      <c r="G38" s="42">
        <v>676350.0</v>
      </c>
      <c r="J38" s="29" t="s">
        <v>48</v>
      </c>
      <c r="K38" s="69" t="s">
        <v>599</v>
      </c>
    </row>
    <row r="39">
      <c r="C39" s="47" t="s">
        <v>75</v>
      </c>
      <c r="D39" s="48">
        <v>0.25488863129944195</v>
      </c>
      <c r="E39" s="49">
        <v>263211.0</v>
      </c>
      <c r="G39" s="42">
        <v>427486.0</v>
      </c>
      <c r="J39" s="29" t="s">
        <v>48</v>
      </c>
      <c r="K39" s="69" t="s">
        <v>599</v>
      </c>
    </row>
    <row r="40">
      <c r="C40" s="47" t="s">
        <v>282</v>
      </c>
      <c r="D40" s="48">
        <v>0.024783784647475285</v>
      </c>
      <c r="E40" s="49">
        <v>25593.0</v>
      </c>
      <c r="G40" s="42">
        <v>71443.0</v>
      </c>
      <c r="J40" s="29" t="s">
        <v>48</v>
      </c>
      <c r="K40" s="69" t="s">
        <v>599</v>
      </c>
    </row>
    <row r="41">
      <c r="D41" s="48"/>
      <c r="N41" s="32"/>
      <c r="O41" s="32"/>
      <c r="P41" s="32"/>
      <c r="Q41" s="32"/>
    </row>
    <row r="42">
      <c r="C42" s="25"/>
      <c r="E42" s="25"/>
      <c r="F42" s="32"/>
      <c r="G42" s="25"/>
      <c r="I42" s="25"/>
      <c r="J42" s="45"/>
      <c r="N42" s="32"/>
      <c r="O42" s="32"/>
      <c r="P42" s="32"/>
      <c r="Q42" s="32"/>
    </row>
    <row r="43">
      <c r="C43" s="25"/>
      <c r="E43" s="25"/>
      <c r="F43" s="32"/>
      <c r="G43" s="25"/>
      <c r="I43" s="25"/>
      <c r="J43" s="45"/>
      <c r="N43" s="32"/>
      <c r="O43" s="32"/>
      <c r="P43" s="32"/>
      <c r="Q43" s="32"/>
    </row>
    <row r="44">
      <c r="C44" s="25" t="s">
        <v>76</v>
      </c>
      <c r="D44" s="46"/>
      <c r="E44" s="25" t="s">
        <v>73</v>
      </c>
      <c r="F44" s="32"/>
      <c r="G44" s="25" t="s">
        <v>74</v>
      </c>
      <c r="I44" s="25"/>
      <c r="J44" s="45"/>
      <c r="N44" s="32"/>
      <c r="O44" s="32"/>
      <c r="P44" s="32"/>
      <c r="Q44" s="32"/>
    </row>
    <row r="45">
      <c r="C45" s="47" t="s">
        <v>75</v>
      </c>
      <c r="D45" s="43">
        <v>0.047564214282750324</v>
      </c>
      <c r="E45" s="49">
        <v>18340.0</v>
      </c>
      <c r="G45" s="49">
        <v>21519.0</v>
      </c>
      <c r="I45" s="25"/>
      <c r="J45" s="29" t="s">
        <v>48</v>
      </c>
      <c r="K45" s="30" t="s">
        <v>600</v>
      </c>
      <c r="N45" s="32"/>
      <c r="O45" s="32"/>
      <c r="P45" s="32"/>
      <c r="Q45" s="32"/>
    </row>
    <row r="46">
      <c r="C46" s="47" t="s">
        <v>233</v>
      </c>
      <c r="D46" s="43">
        <v>0.3989377152578945</v>
      </c>
      <c r="E46" s="49">
        <v>153824.0</v>
      </c>
      <c r="G46" s="49">
        <v>180381.0</v>
      </c>
      <c r="I46" s="25"/>
      <c r="J46" s="29" t="s">
        <v>48</v>
      </c>
      <c r="K46" s="30" t="s">
        <v>600</v>
      </c>
      <c r="N46" s="32"/>
      <c r="O46" s="32"/>
      <c r="P46" s="32"/>
      <c r="Q46" s="32"/>
    </row>
    <row r="47">
      <c r="C47" s="47" t="s">
        <v>519</v>
      </c>
      <c r="D47" s="43">
        <v>0.5534980704593552</v>
      </c>
      <c r="E47" s="49">
        <v>213420.0</v>
      </c>
      <c r="G47" s="42">
        <v>204136.0</v>
      </c>
      <c r="I47" s="25"/>
      <c r="J47" s="29" t="s">
        <v>48</v>
      </c>
      <c r="K47" s="30" t="s">
        <v>600</v>
      </c>
      <c r="N47" s="32"/>
      <c r="O47" s="32"/>
      <c r="P47" s="32"/>
      <c r="Q47" s="32"/>
    </row>
    <row r="48">
      <c r="D48" s="43"/>
      <c r="I48" s="2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ht="20.25" customHeight="1">
      <c r="C54" s="25" t="s">
        <v>80</v>
      </c>
      <c r="D54" s="45">
        <v>62.4</v>
      </c>
      <c r="E54" s="29" t="s">
        <v>81</v>
      </c>
      <c r="J54" s="29" t="s">
        <v>48</v>
      </c>
      <c r="K54" s="30" t="s">
        <v>82</v>
      </c>
    </row>
    <row r="55">
      <c r="C55" s="32" t="s">
        <v>83</v>
      </c>
      <c r="D55" s="84"/>
      <c r="E55" s="52">
        <v>0.969551282051282</v>
      </c>
      <c r="I55" s="45"/>
      <c r="J55" s="29" t="s">
        <v>48</v>
      </c>
      <c r="K55" s="30" t="s">
        <v>82</v>
      </c>
      <c r="L55" s="45"/>
      <c r="O55" s="29"/>
      <c r="P55" s="30"/>
      <c r="Q55" s="30"/>
    </row>
    <row r="56">
      <c r="C56" s="32" t="s">
        <v>451</v>
      </c>
      <c r="D56" s="80"/>
      <c r="E56" s="52">
        <v>0.006410256410256411</v>
      </c>
      <c r="I56" s="45"/>
      <c r="J56" s="29" t="s">
        <v>48</v>
      </c>
      <c r="K56" s="30" t="s">
        <v>82</v>
      </c>
      <c r="L56" s="45"/>
      <c r="O56" s="29"/>
      <c r="P56" s="30"/>
      <c r="Q56" s="30"/>
    </row>
    <row r="57">
      <c r="C57" s="32" t="s">
        <v>85</v>
      </c>
      <c r="D57" s="80"/>
      <c r="E57" s="52">
        <v>0.02403846153846154</v>
      </c>
      <c r="I57" s="45"/>
      <c r="J57" s="29" t="s">
        <v>48</v>
      </c>
      <c r="K57" s="30" t="s">
        <v>82</v>
      </c>
      <c r="L57" s="45"/>
      <c r="O57" s="29"/>
      <c r="P57" s="30"/>
      <c r="Q57" s="30"/>
    </row>
    <row r="58">
      <c r="C58" s="25"/>
      <c r="D58" s="54"/>
      <c r="G58" s="25"/>
      <c r="I58" s="45"/>
      <c r="J58" s="29"/>
      <c r="K58" s="30"/>
      <c r="L58" s="45"/>
      <c r="O58" s="29"/>
      <c r="P58" s="30"/>
      <c r="Q58" s="30"/>
    </row>
    <row r="59">
      <c r="C59" s="25" t="s">
        <v>86</v>
      </c>
      <c r="D59" s="43">
        <v>-0.1428571428571428</v>
      </c>
      <c r="J59" s="29" t="s">
        <v>48</v>
      </c>
      <c r="K59" s="30" t="s">
        <v>82</v>
      </c>
      <c r="Q59" s="30"/>
    </row>
    <row r="60">
      <c r="C60" s="25" t="s">
        <v>87</v>
      </c>
      <c r="D60" s="45">
        <v>5.5</v>
      </c>
      <c r="E60" s="29" t="s">
        <v>234</v>
      </c>
      <c r="J60" s="29" t="s">
        <v>48</v>
      </c>
      <c r="K60" s="30" t="s">
        <v>89</v>
      </c>
    </row>
    <row r="63">
      <c r="B63" s="41"/>
    </row>
    <row r="64">
      <c r="B64" s="41"/>
    </row>
    <row r="65">
      <c r="B65" s="41" t="s">
        <v>90</v>
      </c>
    </row>
    <row r="67">
      <c r="C67" s="25" t="s">
        <v>91</v>
      </c>
      <c r="D67" s="55">
        <v>179.8671</v>
      </c>
      <c r="J67" s="29" t="s">
        <v>48</v>
      </c>
      <c r="K67" s="30" t="s">
        <v>92</v>
      </c>
    </row>
    <row r="68">
      <c r="C68" s="25" t="s">
        <v>93</v>
      </c>
      <c r="D68" s="48">
        <v>-0.1488413559889893</v>
      </c>
      <c r="J68" s="29" t="s">
        <v>48</v>
      </c>
      <c r="K68" s="30" t="s">
        <v>92</v>
      </c>
    </row>
    <row r="69">
      <c r="C69" s="25" t="s">
        <v>94</v>
      </c>
      <c r="D69" s="56">
        <v>1.439550068</v>
      </c>
      <c r="J69" s="29" t="s">
        <v>48</v>
      </c>
      <c r="K69" s="30" t="s">
        <v>92</v>
      </c>
    </row>
    <row r="70">
      <c r="B70" s="25"/>
      <c r="J70" s="29"/>
      <c r="K70" s="29"/>
    </row>
    <row r="71">
      <c r="B71" s="25"/>
      <c r="J71" s="29"/>
      <c r="K71" s="29"/>
    </row>
    <row r="72">
      <c r="B72" s="25"/>
      <c r="J72" s="29"/>
      <c r="K72" s="29"/>
    </row>
    <row r="73">
      <c r="B73" s="25"/>
      <c r="J73" s="29"/>
      <c r="K73" s="29"/>
    </row>
    <row r="74">
      <c r="B74" s="25"/>
      <c r="C74" s="25" t="s">
        <v>95</v>
      </c>
      <c r="D74" s="57" t="s">
        <v>235</v>
      </c>
      <c r="J74" s="29" t="s">
        <v>48</v>
      </c>
      <c r="K74" s="30" t="s">
        <v>92</v>
      </c>
    </row>
    <row r="75">
      <c r="B75" s="25"/>
      <c r="C75" s="25"/>
      <c r="D75" s="58"/>
    </row>
    <row r="76">
      <c r="B76" s="25"/>
      <c r="C76" s="25" t="s">
        <v>602</v>
      </c>
      <c r="D76" s="58"/>
    </row>
    <row r="77">
      <c r="B77" s="25"/>
      <c r="C77" s="25"/>
    </row>
    <row r="78">
      <c r="B78" s="25"/>
      <c r="D78" s="58"/>
    </row>
    <row r="79">
      <c r="B79" s="25"/>
      <c r="D79" s="58"/>
    </row>
    <row r="80">
      <c r="C80" s="25" t="s">
        <v>98</v>
      </c>
      <c r="D80" s="58"/>
    </row>
    <row r="81">
      <c r="C81" s="25"/>
      <c r="D81" s="59"/>
      <c r="I81" s="25"/>
    </row>
    <row r="82">
      <c r="C82" s="25" t="s">
        <v>99</v>
      </c>
      <c r="D82" s="60">
        <v>0.829958179</v>
      </c>
    </row>
    <row r="83">
      <c r="C83" s="25" t="s">
        <v>100</v>
      </c>
      <c r="D83" s="60">
        <v>0.540550032</v>
      </c>
    </row>
    <row r="84">
      <c r="C84" s="25" t="s">
        <v>101</v>
      </c>
      <c r="D84" s="60">
        <v>2.791621704</v>
      </c>
    </row>
    <row r="85">
      <c r="C85" s="25"/>
    </row>
    <row r="87">
      <c r="B87" s="41" t="s">
        <v>102</v>
      </c>
    </row>
    <row r="89">
      <c r="C89" s="25" t="s">
        <v>103</v>
      </c>
      <c r="D89" s="32"/>
      <c r="E89" s="32"/>
      <c r="F89" s="32"/>
      <c r="G89" s="32"/>
      <c r="H89" s="32"/>
      <c r="I89" s="32"/>
      <c r="J89" s="32"/>
      <c r="K89" s="32"/>
      <c r="L89" s="32"/>
    </row>
    <row r="90">
      <c r="C90" s="32"/>
      <c r="D90" s="32"/>
      <c r="E90" s="32"/>
      <c r="F90" s="32"/>
      <c r="G90" s="32"/>
      <c r="H90" s="32"/>
      <c r="I90" s="32"/>
      <c r="J90" s="32"/>
      <c r="K90" s="32"/>
      <c r="L90" s="32"/>
    </row>
    <row r="91">
      <c r="C91" s="25">
        <v>2015.0</v>
      </c>
      <c r="D91" s="25">
        <v>2016.0</v>
      </c>
      <c r="E91" s="25">
        <v>2017.0</v>
      </c>
      <c r="F91" s="25">
        <v>2018.0</v>
      </c>
      <c r="G91" s="25">
        <v>2019.0</v>
      </c>
      <c r="H91" s="25">
        <v>2020.0</v>
      </c>
      <c r="I91" s="25">
        <v>2021.0</v>
      </c>
      <c r="J91" s="25"/>
      <c r="K91" s="25"/>
      <c r="L91" s="25"/>
    </row>
    <row r="92">
      <c r="B92" s="25" t="s">
        <v>104</v>
      </c>
      <c r="C92" s="61">
        <v>211.3203</v>
      </c>
      <c r="D92" s="61">
        <v>208.8957</v>
      </c>
      <c r="E92" s="61">
        <v>207.0886</v>
      </c>
      <c r="F92" s="61">
        <v>204.6264</v>
      </c>
      <c r="G92" s="61">
        <v>201.072</v>
      </c>
      <c r="H92" s="61">
        <v>176.6418</v>
      </c>
      <c r="I92" s="61">
        <v>179.8671</v>
      </c>
      <c r="J92" s="61"/>
      <c r="K92" s="61"/>
      <c r="L92" s="61"/>
      <c r="O92" s="29" t="s">
        <v>48</v>
      </c>
      <c r="P92" s="30" t="s">
        <v>92</v>
      </c>
    </row>
    <row r="95">
      <c r="C95" s="25" t="s">
        <v>603</v>
      </c>
      <c r="D95" s="32"/>
      <c r="E95" s="32"/>
      <c r="F95" s="32"/>
      <c r="G95" s="32"/>
      <c r="H95" s="32"/>
      <c r="I95" s="32"/>
      <c r="J95" s="32"/>
      <c r="K95" s="25"/>
      <c r="L95" s="32"/>
      <c r="M95" s="32"/>
      <c r="N95" s="32"/>
    </row>
    <row r="96">
      <c r="C96" s="25"/>
      <c r="D96" s="25">
        <v>2030.0</v>
      </c>
      <c r="E96" s="25">
        <v>2050.0</v>
      </c>
      <c r="G96" s="32"/>
      <c r="H96" s="32"/>
      <c r="I96" s="32"/>
      <c r="J96" s="32"/>
      <c r="K96" s="25"/>
      <c r="L96" s="25"/>
      <c r="M96" s="25"/>
      <c r="N96" s="25"/>
    </row>
    <row r="97">
      <c r="C97" s="29" t="s">
        <v>106</v>
      </c>
      <c r="D97" s="54">
        <v>-0.2</v>
      </c>
      <c r="E97" s="54">
        <v>-0.8</v>
      </c>
      <c r="F97" s="62"/>
      <c r="J97" s="29" t="s">
        <v>48</v>
      </c>
      <c r="K97" s="63" t="s">
        <v>107</v>
      </c>
      <c r="L97" s="62"/>
      <c r="M97" s="62"/>
      <c r="N97" s="62"/>
    </row>
    <row r="98">
      <c r="C98" s="29" t="s">
        <v>108</v>
      </c>
      <c r="D98" s="54">
        <v>-0.15</v>
      </c>
      <c r="E98" s="54">
        <v>-0.75</v>
      </c>
      <c r="J98" s="47" t="s">
        <v>48</v>
      </c>
      <c r="K98" s="63" t="s">
        <v>107</v>
      </c>
    </row>
    <row r="99">
      <c r="C99" s="29" t="s">
        <v>109</v>
      </c>
      <c r="D99" s="54">
        <v>-0.1</v>
      </c>
      <c r="E99" s="54">
        <v>-0.6</v>
      </c>
      <c r="J99" s="47" t="s">
        <v>48</v>
      </c>
      <c r="K99" s="63" t="s">
        <v>107</v>
      </c>
    </row>
    <row r="100">
      <c r="B100" s="29"/>
      <c r="C100" s="25"/>
      <c r="D100" s="54"/>
    </row>
    <row r="101">
      <c r="B101" s="29"/>
      <c r="C101" s="25"/>
      <c r="D101" s="54"/>
    </row>
    <row r="102">
      <c r="B102" s="29"/>
      <c r="C102" s="25"/>
      <c r="D102" s="54"/>
    </row>
    <row r="104">
      <c r="C104" s="25"/>
      <c r="D104" s="54"/>
    </row>
    <row r="105">
      <c r="C105" s="25"/>
      <c r="D105" s="29"/>
      <c r="F105" s="29"/>
      <c r="G105" s="29"/>
      <c r="I105" s="25"/>
      <c r="J105" s="32"/>
      <c r="K105" s="32"/>
      <c r="L105" s="32"/>
      <c r="M105" s="32"/>
      <c r="N105" s="32"/>
      <c r="O105" s="32"/>
      <c r="P105" s="32"/>
      <c r="Q105" s="32"/>
      <c r="R105" s="32"/>
    </row>
    <row r="106">
      <c r="C106" s="25"/>
      <c r="D106" s="29"/>
      <c r="F106" s="29"/>
      <c r="G106" s="29"/>
      <c r="I106" s="25"/>
      <c r="J106" s="32"/>
      <c r="K106" s="32"/>
      <c r="L106" s="32"/>
      <c r="M106" s="32"/>
      <c r="N106" s="32"/>
      <c r="O106" s="32"/>
      <c r="P106" s="32"/>
      <c r="Q106" s="32"/>
      <c r="R106" s="32"/>
    </row>
    <row r="107">
      <c r="C107" s="25" t="s">
        <v>110</v>
      </c>
      <c r="D107" s="29" t="s">
        <v>119</v>
      </c>
      <c r="J107" s="29" t="s">
        <v>48</v>
      </c>
      <c r="K107" s="29" t="s">
        <v>604</v>
      </c>
    </row>
    <row r="108">
      <c r="C108" s="25" t="s">
        <v>113</v>
      </c>
      <c r="D108" s="29" t="s">
        <v>119</v>
      </c>
      <c r="J108" s="29" t="s">
        <v>48</v>
      </c>
      <c r="K108" s="29" t="s">
        <v>114</v>
      </c>
    </row>
    <row r="109">
      <c r="C109" s="25" t="s">
        <v>115</v>
      </c>
      <c r="D109" s="29" t="s">
        <v>238</v>
      </c>
      <c r="J109" s="29" t="s">
        <v>48</v>
      </c>
      <c r="K109" s="29" t="s">
        <v>117</v>
      </c>
      <c r="AC109" s="29"/>
      <c r="AD109" s="29"/>
      <c r="AE109" s="29"/>
      <c r="AF109" s="29"/>
    </row>
    <row r="110">
      <c r="C110" s="25" t="s">
        <v>118</v>
      </c>
      <c r="D110" s="29" t="s">
        <v>119</v>
      </c>
      <c r="J110" s="29" t="s">
        <v>48</v>
      </c>
      <c r="K110" s="29" t="s">
        <v>117</v>
      </c>
    </row>
    <row r="111">
      <c r="C111" s="64" t="s">
        <v>120</v>
      </c>
      <c r="D111" s="65" t="s">
        <v>605</v>
      </c>
      <c r="J111" s="29" t="s">
        <v>48</v>
      </c>
      <c r="K111" s="29" t="s">
        <v>117</v>
      </c>
    </row>
    <row r="112">
      <c r="C112" s="25" t="s">
        <v>121</v>
      </c>
      <c r="D112" s="29" t="s">
        <v>111</v>
      </c>
      <c r="J112" s="29" t="s">
        <v>48</v>
      </c>
      <c r="K112" s="29" t="s">
        <v>117</v>
      </c>
    </row>
    <row r="113">
      <c r="C113" s="29"/>
    </row>
    <row r="114">
      <c r="C114" s="25" t="s">
        <v>122</v>
      </c>
      <c r="D114" s="29" t="s">
        <v>119</v>
      </c>
      <c r="E114" s="29" t="s">
        <v>606</v>
      </c>
      <c r="J114" s="29" t="s">
        <v>48</v>
      </c>
      <c r="K114" s="29" t="s">
        <v>124</v>
      </c>
    </row>
    <row r="115">
      <c r="C115" s="66"/>
    </row>
    <row r="116">
      <c r="C116" s="66"/>
    </row>
    <row r="117">
      <c r="C117" s="66" t="s">
        <v>125</v>
      </c>
    </row>
    <row r="118">
      <c r="D118" s="29" t="s">
        <v>607</v>
      </c>
      <c r="J118" s="29" t="s">
        <v>48</v>
      </c>
      <c r="K118" s="29" t="s">
        <v>124</v>
      </c>
    </row>
    <row r="119">
      <c r="C119" s="25"/>
      <c r="D119" s="29" t="s">
        <v>608</v>
      </c>
      <c r="J119" s="29" t="s">
        <v>48</v>
      </c>
      <c r="K119" s="29" t="s">
        <v>124</v>
      </c>
    </row>
    <row r="120">
      <c r="D120" s="29" t="s">
        <v>609</v>
      </c>
      <c r="J120" s="29" t="s">
        <v>48</v>
      </c>
      <c r="K120" s="29" t="s">
        <v>124</v>
      </c>
    </row>
    <row r="121">
      <c r="B121" s="66"/>
    </row>
    <row r="122">
      <c r="C122" s="66" t="s">
        <v>130</v>
      </c>
    </row>
    <row r="124">
      <c r="C124" s="25" t="s">
        <v>131</v>
      </c>
      <c r="D124" s="29" t="s">
        <v>88</v>
      </c>
    </row>
    <row r="127">
      <c r="C127" s="25" t="s">
        <v>133</v>
      </c>
      <c r="D127" s="29" t="s">
        <v>88</v>
      </c>
    </row>
    <row r="130">
      <c r="A130" s="70" t="s">
        <v>135</v>
      </c>
      <c r="B130" s="71"/>
      <c r="C130" s="71"/>
      <c r="D130" s="71"/>
      <c r="E130" s="71"/>
      <c r="F130" s="71"/>
      <c r="G130" s="71"/>
      <c r="H130" s="71"/>
      <c r="I130" s="71"/>
      <c r="J130" s="71"/>
      <c r="K130" s="71"/>
      <c r="L130" s="71"/>
      <c r="M130" s="71"/>
      <c r="N130" s="71"/>
    </row>
    <row r="133">
      <c r="B133" s="41" t="s">
        <v>136</v>
      </c>
    </row>
    <row r="134">
      <c r="B134" s="25"/>
    </row>
    <row r="135">
      <c r="B135" s="25"/>
      <c r="C135" s="25" t="s">
        <v>137</v>
      </c>
      <c r="D135" s="29" t="s">
        <v>119</v>
      </c>
      <c r="J135" s="29" t="s">
        <v>48</v>
      </c>
      <c r="K135" s="29" t="s">
        <v>610</v>
      </c>
    </row>
    <row r="136">
      <c r="B136" s="25"/>
      <c r="C136" s="25" t="s">
        <v>138</v>
      </c>
      <c r="D136" s="29" t="s">
        <v>611</v>
      </c>
      <c r="J136" s="29" t="s">
        <v>48</v>
      </c>
      <c r="K136" s="29" t="s">
        <v>612</v>
      </c>
    </row>
    <row r="137">
      <c r="B137" s="25"/>
      <c r="C137" s="25" t="s">
        <v>139</v>
      </c>
      <c r="D137" s="29" t="s">
        <v>140</v>
      </c>
      <c r="K137" s="30"/>
    </row>
    <row r="138">
      <c r="B138" s="25"/>
      <c r="C138" s="25" t="s">
        <v>141</v>
      </c>
      <c r="D138" s="29" t="s">
        <v>486</v>
      </c>
      <c r="J138" s="29" t="s">
        <v>48</v>
      </c>
      <c r="K138" s="69" t="s">
        <v>154</v>
      </c>
    </row>
    <row r="139">
      <c r="B139" s="25"/>
    </row>
    <row r="140">
      <c r="B140" s="41"/>
    </row>
    <row r="141">
      <c r="B141" s="41" t="s">
        <v>142</v>
      </c>
    </row>
    <row r="142">
      <c r="B142" s="25"/>
    </row>
    <row r="143">
      <c r="B143" s="25"/>
      <c r="C143" s="25" t="s">
        <v>529</v>
      </c>
      <c r="D143" s="29" t="s">
        <v>88</v>
      </c>
      <c r="J143" s="29" t="s">
        <v>48</v>
      </c>
      <c r="K143" s="30"/>
    </row>
    <row r="144">
      <c r="B144" s="25"/>
      <c r="C144" s="25" t="s">
        <v>144</v>
      </c>
    </row>
    <row r="145">
      <c r="B145" s="25"/>
    </row>
    <row r="146">
      <c r="B146" s="25"/>
      <c r="C146" s="25"/>
      <c r="D146" s="29"/>
      <c r="J146" s="29"/>
      <c r="K146" s="30"/>
    </row>
    <row r="147">
      <c r="B147" s="41" t="s">
        <v>145</v>
      </c>
    </row>
    <row r="148">
      <c r="B148" s="25"/>
    </row>
    <row r="149">
      <c r="B149" s="25"/>
      <c r="C149" s="25" t="s">
        <v>146</v>
      </c>
      <c r="D149" s="29" t="s">
        <v>119</v>
      </c>
      <c r="J149" s="68" t="s">
        <v>48</v>
      </c>
      <c r="K149" s="29" t="s">
        <v>613</v>
      </c>
    </row>
    <row r="150">
      <c r="B150" s="25"/>
      <c r="C150" s="25" t="s">
        <v>144</v>
      </c>
      <c r="D150" s="29" t="s">
        <v>614</v>
      </c>
    </row>
    <row r="151">
      <c r="B151" s="25"/>
      <c r="C151" s="25" t="s">
        <v>147</v>
      </c>
      <c r="D151" s="79" t="s">
        <v>615</v>
      </c>
      <c r="E151" s="68"/>
      <c r="F151" s="68"/>
      <c r="J151" s="68" t="s">
        <v>48</v>
      </c>
      <c r="K151" s="79" t="s">
        <v>616</v>
      </c>
    </row>
    <row r="152">
      <c r="B152" s="41"/>
    </row>
    <row r="153">
      <c r="B153" s="41"/>
    </row>
    <row r="154">
      <c r="B154" s="41" t="s">
        <v>148</v>
      </c>
    </row>
    <row r="155">
      <c r="B155" s="25"/>
    </row>
    <row r="156">
      <c r="B156" s="25"/>
      <c r="C156" s="25" t="s">
        <v>149</v>
      </c>
      <c r="D156" s="29" t="s">
        <v>617</v>
      </c>
      <c r="J156" s="29" t="s">
        <v>48</v>
      </c>
      <c r="K156" s="30" t="s">
        <v>150</v>
      </c>
    </row>
    <row r="157">
      <c r="B157" s="25"/>
      <c r="C157" s="25" t="s">
        <v>151</v>
      </c>
      <c r="D157" s="72">
        <v>9100.0</v>
      </c>
      <c r="I157" s="25"/>
      <c r="J157" s="29" t="s">
        <v>48</v>
      </c>
      <c r="K157" s="30" t="s">
        <v>150</v>
      </c>
      <c r="M157" s="29"/>
      <c r="N157" s="30"/>
    </row>
    <row r="158">
      <c r="B158" s="25"/>
      <c r="C158" s="25"/>
      <c r="D158" s="29"/>
      <c r="I158" s="25"/>
      <c r="M158" s="29"/>
      <c r="N158" s="30"/>
    </row>
    <row r="159">
      <c r="B159" s="25"/>
      <c r="C159" s="25" t="s">
        <v>152</v>
      </c>
      <c r="D159" s="29" t="s">
        <v>618</v>
      </c>
      <c r="J159" s="68" t="s">
        <v>48</v>
      </c>
      <c r="K159" s="69" t="s">
        <v>154</v>
      </c>
    </row>
    <row r="160">
      <c r="B160" s="25"/>
      <c r="C160" s="25" t="s">
        <v>155</v>
      </c>
      <c r="D160" s="73">
        <v>19.1</v>
      </c>
      <c r="J160" s="29" t="s">
        <v>48</v>
      </c>
      <c r="K160" s="30" t="s">
        <v>156</v>
      </c>
    </row>
    <row r="161">
      <c r="B161" s="25"/>
    </row>
    <row r="162">
      <c r="B162" s="25"/>
    </row>
    <row r="163">
      <c r="B163" s="41" t="s">
        <v>157</v>
      </c>
    </row>
    <row r="164">
      <c r="B164" s="25"/>
    </row>
    <row r="165">
      <c r="B165" s="25"/>
      <c r="C165" s="25" t="s">
        <v>619</v>
      </c>
      <c r="D165" s="29">
        <v>20087.0</v>
      </c>
      <c r="E165" s="29" t="s">
        <v>159</v>
      </c>
      <c r="J165" s="29" t="s">
        <v>48</v>
      </c>
      <c r="K165" s="30" t="s">
        <v>160</v>
      </c>
    </row>
    <row r="166">
      <c r="B166" s="25"/>
      <c r="C166" s="25" t="s">
        <v>423</v>
      </c>
      <c r="D166" s="29">
        <v>263211.0</v>
      </c>
      <c r="E166" s="29" t="s">
        <v>162</v>
      </c>
      <c r="J166" s="29" t="s">
        <v>48</v>
      </c>
      <c r="K166" s="30" t="s">
        <v>163</v>
      </c>
      <c r="M166" s="29"/>
      <c r="N166" s="30"/>
    </row>
    <row r="167">
      <c r="B167" s="25"/>
      <c r="C167" s="25" t="s">
        <v>620</v>
      </c>
      <c r="D167" s="29">
        <v>18340.0</v>
      </c>
      <c r="E167" s="29" t="s">
        <v>165</v>
      </c>
      <c r="J167" s="29" t="s">
        <v>48</v>
      </c>
      <c r="K167" s="30" t="s">
        <v>166</v>
      </c>
      <c r="M167" s="29"/>
      <c r="N167" s="30"/>
    </row>
    <row r="168">
      <c r="B168" s="25"/>
      <c r="C168" s="77" t="s">
        <v>167</v>
      </c>
      <c r="D168" s="78">
        <v>2849.0</v>
      </c>
      <c r="E168" s="68" t="s">
        <v>159</v>
      </c>
      <c r="J168" s="29" t="s">
        <v>48</v>
      </c>
      <c r="K168" s="30" t="s">
        <v>168</v>
      </c>
    </row>
    <row r="169" ht="16.5" customHeight="1">
      <c r="B169" s="25"/>
      <c r="C169" s="77" t="s">
        <v>169</v>
      </c>
      <c r="D169" s="78">
        <v>44281.0</v>
      </c>
      <c r="E169" s="68" t="s">
        <v>346</v>
      </c>
      <c r="J169" s="29" t="s">
        <v>48</v>
      </c>
      <c r="K169" s="30" t="s">
        <v>168</v>
      </c>
    </row>
    <row r="170">
      <c r="B170" s="25"/>
    </row>
    <row r="171">
      <c r="B171" s="25"/>
      <c r="C171" s="25" t="s">
        <v>170</v>
      </c>
      <c r="D171" s="29" t="s">
        <v>119</v>
      </c>
      <c r="J171" s="29" t="s">
        <v>48</v>
      </c>
      <c r="K171" s="30" t="s">
        <v>621</v>
      </c>
    </row>
    <row r="172">
      <c r="B172" s="25"/>
      <c r="C172" s="25" t="s">
        <v>144</v>
      </c>
      <c r="D172" s="29" t="s">
        <v>622</v>
      </c>
    </row>
    <row r="173">
      <c r="B173" s="25"/>
    </row>
    <row r="175">
      <c r="B175" s="41" t="s">
        <v>175</v>
      </c>
    </row>
    <row r="176">
      <c r="B176" s="41"/>
    </row>
    <row r="177">
      <c r="C177" s="77" t="s">
        <v>176</v>
      </c>
      <c r="D177" s="81">
        <v>612.4</v>
      </c>
      <c r="E177" s="68"/>
      <c r="F177" s="68"/>
      <c r="G177" s="68"/>
      <c r="H177" s="68"/>
      <c r="I177" s="68"/>
      <c r="J177" s="78" t="s">
        <v>48</v>
      </c>
      <c r="K177" s="79" t="s">
        <v>177</v>
      </c>
      <c r="P177" s="32"/>
      <c r="Q177" s="32"/>
    </row>
    <row r="178">
      <c r="C178" s="77" t="s">
        <v>178</v>
      </c>
      <c r="D178" s="85">
        <v>-0.002</v>
      </c>
      <c r="E178" s="68"/>
      <c r="F178" s="68"/>
      <c r="G178" s="68"/>
      <c r="H178" s="68"/>
      <c r="I178" s="68"/>
      <c r="J178" s="78" t="s">
        <v>48</v>
      </c>
      <c r="K178" s="79" t="s">
        <v>177</v>
      </c>
      <c r="P178" s="32"/>
      <c r="Q178" s="32"/>
    </row>
    <row r="179">
      <c r="C179" s="25"/>
      <c r="E179" s="25"/>
      <c r="F179" s="76"/>
      <c r="K179" s="30"/>
      <c r="P179" s="32"/>
      <c r="Q179" s="32"/>
    </row>
    <row r="180">
      <c r="C180" s="32"/>
      <c r="E180" s="25"/>
      <c r="F180" s="76"/>
      <c r="K180" s="30"/>
      <c r="P180" s="32"/>
      <c r="Q180" s="32"/>
    </row>
    <row r="181">
      <c r="B181" s="41"/>
    </row>
    <row r="182">
      <c r="B182" s="41" t="s">
        <v>179</v>
      </c>
    </row>
    <row r="184">
      <c r="C184" s="25" t="s">
        <v>180</v>
      </c>
      <c r="D184" s="73">
        <v>51.0</v>
      </c>
      <c r="E184" s="29" t="s">
        <v>181</v>
      </c>
      <c r="J184" s="29" t="s">
        <v>48</v>
      </c>
      <c r="K184" s="29" t="s">
        <v>182</v>
      </c>
    </row>
    <row r="185">
      <c r="C185" s="25" t="s">
        <v>183</v>
      </c>
      <c r="D185" s="73">
        <v>7841.51</v>
      </c>
      <c r="E185" s="29" t="s">
        <v>165</v>
      </c>
      <c r="J185" s="29" t="s">
        <v>48</v>
      </c>
      <c r="K185" s="30" t="s">
        <v>184</v>
      </c>
    </row>
    <row r="186">
      <c r="C186" s="25" t="s">
        <v>185</v>
      </c>
      <c r="D186" s="29" t="s">
        <v>537</v>
      </c>
      <c r="J186" s="29" t="s">
        <v>48</v>
      </c>
      <c r="K186" s="30" t="s">
        <v>186</v>
      </c>
    </row>
    <row r="187">
      <c r="C187" s="25" t="s">
        <v>187</v>
      </c>
      <c r="D187" s="29" t="s">
        <v>623</v>
      </c>
    </row>
    <row r="190">
      <c r="B190" s="41" t="s">
        <v>188</v>
      </c>
    </row>
    <row r="192">
      <c r="C192" s="25" t="s">
        <v>189</v>
      </c>
      <c r="D192" s="73">
        <v>69.66352774</v>
      </c>
      <c r="J192" s="29" t="s">
        <v>48</v>
      </c>
      <c r="K192" s="29" t="s">
        <v>190</v>
      </c>
    </row>
    <row r="193">
      <c r="C193" s="25" t="s">
        <v>191</v>
      </c>
      <c r="D193" s="73">
        <v>2.1385632E7</v>
      </c>
      <c r="E193" s="29" t="s">
        <v>17</v>
      </c>
      <c r="J193" s="29" t="s">
        <v>48</v>
      </c>
      <c r="K193" s="30" t="s">
        <v>192</v>
      </c>
    </row>
    <row r="194">
      <c r="B194" s="25"/>
      <c r="C194" s="25"/>
    </row>
    <row r="195">
      <c r="C195" s="25"/>
      <c r="K195" s="30"/>
    </row>
    <row r="196">
      <c r="B196" s="41" t="s">
        <v>193</v>
      </c>
    </row>
    <row r="198">
      <c r="B198" s="25"/>
      <c r="C198" s="25" t="s">
        <v>194</v>
      </c>
      <c r="D198" s="29" t="s">
        <v>88</v>
      </c>
      <c r="J198" s="29" t="s">
        <v>48</v>
      </c>
      <c r="K198" s="30" t="s">
        <v>195</v>
      </c>
    </row>
    <row r="199">
      <c r="B199" s="25"/>
      <c r="C199" s="25" t="s">
        <v>196</v>
      </c>
      <c r="D199" s="54">
        <v>0.03</v>
      </c>
      <c r="J199" s="29" t="s">
        <v>48</v>
      </c>
      <c r="K199" s="30" t="s">
        <v>82</v>
      </c>
    </row>
    <row r="200">
      <c r="C200" s="25" t="s">
        <v>197</v>
      </c>
      <c r="D200" s="29" t="s">
        <v>88</v>
      </c>
      <c r="J200" s="29" t="s">
        <v>48</v>
      </c>
      <c r="K200" s="30" t="s">
        <v>195</v>
      </c>
    </row>
    <row r="201">
      <c r="B201" s="25"/>
      <c r="I201" s="29"/>
    </row>
    <row r="202">
      <c r="B202" s="25"/>
      <c r="I202" s="29"/>
    </row>
    <row r="203">
      <c r="B203" s="25"/>
      <c r="I203" s="29"/>
    </row>
    <row r="204">
      <c r="B204" s="41" t="s">
        <v>198</v>
      </c>
      <c r="I204" s="29"/>
    </row>
    <row r="205">
      <c r="B205" s="25"/>
      <c r="C205" s="77" t="s">
        <v>199</v>
      </c>
      <c r="D205" s="78" t="s">
        <v>200</v>
      </c>
      <c r="E205" s="68"/>
      <c r="F205" s="68"/>
      <c r="G205" s="68"/>
      <c r="H205" s="78"/>
      <c r="I205" s="68"/>
      <c r="J205" s="78" t="s">
        <v>48</v>
      </c>
      <c r="K205" s="79" t="s">
        <v>201</v>
      </c>
    </row>
    <row r="206">
      <c r="B206" s="25"/>
      <c r="C206" s="25" t="s">
        <v>202</v>
      </c>
      <c r="D206" s="29" t="s">
        <v>624</v>
      </c>
      <c r="J206" s="29" t="s">
        <v>48</v>
      </c>
      <c r="K206" s="30" t="s">
        <v>203</v>
      </c>
    </row>
    <row r="207">
      <c r="B207" s="25"/>
      <c r="C207" s="25" t="s">
        <v>204</v>
      </c>
      <c r="D207" s="29" t="s">
        <v>625</v>
      </c>
      <c r="J207" s="29" t="s">
        <v>48</v>
      </c>
      <c r="K207" s="30" t="s">
        <v>203</v>
      </c>
    </row>
    <row r="208">
      <c r="B208" s="25"/>
      <c r="C208" s="25" t="s">
        <v>205</v>
      </c>
      <c r="D208" s="29" t="s">
        <v>88</v>
      </c>
      <c r="H208" s="29"/>
      <c r="J208" s="29" t="s">
        <v>48</v>
      </c>
      <c r="K208" s="79" t="s">
        <v>207</v>
      </c>
    </row>
    <row r="209">
      <c r="B209" s="25"/>
    </row>
    <row r="210">
      <c r="C210" s="25" t="s">
        <v>208</v>
      </c>
      <c r="D210" s="29">
        <v>210000.0</v>
      </c>
      <c r="J210" s="29" t="s">
        <v>48</v>
      </c>
      <c r="K210" s="30" t="s">
        <v>210</v>
      </c>
    </row>
    <row r="211">
      <c r="C211" s="25" t="s">
        <v>211</v>
      </c>
      <c r="D211" s="54">
        <v>0.03</v>
      </c>
      <c r="J211" s="29" t="s">
        <v>48</v>
      </c>
      <c r="K211" s="30" t="s">
        <v>210</v>
      </c>
    </row>
    <row r="212">
      <c r="C212" s="25" t="s">
        <v>212</v>
      </c>
      <c r="D212" s="29" t="s">
        <v>88</v>
      </c>
      <c r="J212" s="29" t="s">
        <v>48</v>
      </c>
      <c r="K212" s="29" t="s">
        <v>213</v>
      </c>
    </row>
    <row r="218">
      <c r="B218" s="41" t="s">
        <v>214</v>
      </c>
    </row>
    <row r="219">
      <c r="C219" s="25" t="s">
        <v>215</v>
      </c>
      <c r="E219" s="25" t="s">
        <v>216</v>
      </c>
    </row>
    <row r="220">
      <c r="C220" s="25" t="s">
        <v>217</v>
      </c>
      <c r="D220" s="88">
        <v>-0.567</v>
      </c>
      <c r="E220" s="78" t="s">
        <v>626</v>
      </c>
      <c r="J220" s="29" t="s">
        <v>48</v>
      </c>
      <c r="K220" s="29" t="s">
        <v>218</v>
      </c>
    </row>
    <row r="221">
      <c r="C221" s="25" t="s">
        <v>219</v>
      </c>
      <c r="D221" s="88">
        <v>-0.375</v>
      </c>
      <c r="E221" s="78" t="s">
        <v>577</v>
      </c>
      <c r="J221" s="29" t="s">
        <v>48</v>
      </c>
      <c r="K221" s="30" t="s">
        <v>220</v>
      </c>
    </row>
    <row r="222">
      <c r="C222" s="25" t="s">
        <v>221</v>
      </c>
      <c r="D222" s="88">
        <v>-0.296</v>
      </c>
      <c r="E222" s="78" t="s">
        <v>577</v>
      </c>
      <c r="J222" s="29" t="s">
        <v>48</v>
      </c>
      <c r="K222" s="30" t="s">
        <v>220</v>
      </c>
    </row>
    <row r="223">
      <c r="C223" s="25" t="s">
        <v>222</v>
      </c>
      <c r="D223" s="29" t="s">
        <v>88</v>
      </c>
      <c r="J223" s="29" t="s">
        <v>48</v>
      </c>
      <c r="K223" s="30" t="s">
        <v>223</v>
      </c>
    </row>
    <row r="224">
      <c r="C224" s="25"/>
      <c r="D224" s="29"/>
      <c r="J224" s="29"/>
      <c r="K224" s="29"/>
    </row>
    <row r="225">
      <c r="C225" s="25"/>
      <c r="D225" s="29"/>
      <c r="J225" s="29"/>
      <c r="K225" s="29"/>
    </row>
    <row r="226">
      <c r="C226" s="25" t="s">
        <v>224</v>
      </c>
      <c r="D226" s="29" t="s">
        <v>88</v>
      </c>
      <c r="J226" s="29" t="s">
        <v>48</v>
      </c>
      <c r="K226" s="29" t="s">
        <v>225</v>
      </c>
    </row>
    <row r="227">
      <c r="C227" s="25" t="s">
        <v>226</v>
      </c>
      <c r="D227" s="29" t="s">
        <v>627</v>
      </c>
    </row>
    <row r="228">
      <c r="C228" s="25" t="s">
        <v>227</v>
      </c>
      <c r="D228" s="29" t="s">
        <v>628</v>
      </c>
    </row>
  </sheetData>
  <mergeCells count="3">
    <mergeCell ref="C2:P3"/>
    <mergeCell ref="C24:E26"/>
    <mergeCell ref="D111:G111"/>
  </mergeCells>
  <hyperlinks>
    <hyperlink r:id="rId1" ref="C2"/>
  </hyperlinks>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629</v>
      </c>
    </row>
    <row r="3" ht="28.5" customHeight="1"/>
    <row r="6">
      <c r="B6" s="27" t="s">
        <v>630</v>
      </c>
    </row>
    <row r="9">
      <c r="C9" s="25" t="s">
        <v>46</v>
      </c>
      <c r="D9" s="28" t="s">
        <v>597</v>
      </c>
      <c r="J9" s="29" t="s">
        <v>48</v>
      </c>
      <c r="K9" s="30" t="s">
        <v>49</v>
      </c>
    </row>
    <row r="10">
      <c r="C10" s="25" t="s">
        <v>50</v>
      </c>
      <c r="D10" s="31">
        <v>0.875</v>
      </c>
      <c r="J10" s="29" t="s">
        <v>48</v>
      </c>
      <c r="K10" s="30" t="s">
        <v>51</v>
      </c>
    </row>
    <row r="11">
      <c r="C11" s="32"/>
    </row>
    <row r="12">
      <c r="C12" s="32"/>
    </row>
    <row r="13">
      <c r="C13" s="32"/>
      <c r="D13" s="25" t="s">
        <v>52</v>
      </c>
      <c r="E13" s="25" t="s">
        <v>53</v>
      </c>
    </row>
    <row r="14">
      <c r="C14" s="25" t="s">
        <v>54</v>
      </c>
      <c r="D14" s="33">
        <v>3.6136551E7</v>
      </c>
      <c r="E14" s="34">
        <v>0.11388564154377456</v>
      </c>
      <c r="J14" s="29" t="s">
        <v>48</v>
      </c>
      <c r="K14" s="30" t="s">
        <v>55</v>
      </c>
    </row>
    <row r="15">
      <c r="C15" s="25" t="s">
        <v>56</v>
      </c>
      <c r="D15" s="34">
        <v>0.8393095677559267</v>
      </c>
      <c r="E15" s="34">
        <v>0.15545248295350844</v>
      </c>
      <c r="J15" s="29" t="s">
        <v>48</v>
      </c>
      <c r="K15" s="30" t="s">
        <v>57</v>
      </c>
    </row>
    <row r="16">
      <c r="C16" s="25"/>
      <c r="D16" s="35"/>
      <c r="E16" s="25" t="s">
        <v>58</v>
      </c>
      <c r="J16" s="29"/>
      <c r="K16" s="30"/>
    </row>
    <row r="17">
      <c r="C17" s="25" t="s">
        <v>59</v>
      </c>
      <c r="D17" s="35">
        <v>18793.25522</v>
      </c>
      <c r="E17" s="36">
        <v>-0.06813870996683835</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134" t="s">
        <v>631</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135" t="s">
        <v>632</v>
      </c>
      <c r="J31" s="29" t="s">
        <v>48</v>
      </c>
      <c r="K31" s="29" t="s">
        <v>633</v>
      </c>
    </row>
    <row r="32">
      <c r="C32" s="25" t="s">
        <v>67</v>
      </c>
      <c r="D32" s="79" t="s">
        <v>634</v>
      </c>
      <c r="E32" s="44"/>
      <c r="J32" s="29" t="s">
        <v>48</v>
      </c>
      <c r="K32" s="29" t="s">
        <v>633</v>
      </c>
    </row>
    <row r="33">
      <c r="C33" s="25" t="s">
        <v>69</v>
      </c>
      <c r="D33" s="135" t="s">
        <v>635</v>
      </c>
      <c r="J33" s="29" t="s">
        <v>48</v>
      </c>
      <c r="K33" s="29" t="s">
        <v>633</v>
      </c>
    </row>
    <row r="34">
      <c r="C34" s="25" t="s">
        <v>67</v>
      </c>
      <c r="D34" s="79" t="s">
        <v>636</v>
      </c>
      <c r="E34" s="44"/>
      <c r="J34" s="29" t="s">
        <v>48</v>
      </c>
      <c r="K34" s="29" t="s">
        <v>633</v>
      </c>
    </row>
    <row r="35">
      <c r="I35" s="25"/>
      <c r="J35" s="45"/>
      <c r="N35" s="32"/>
      <c r="O35" s="32"/>
      <c r="P35" s="32"/>
      <c r="Q35" s="32"/>
    </row>
    <row r="36">
      <c r="I36" s="25"/>
      <c r="J36" s="45"/>
      <c r="N36" s="32"/>
      <c r="O36" s="32"/>
      <c r="P36" s="32"/>
      <c r="Q36" s="32"/>
    </row>
    <row r="37">
      <c r="C37" s="25" t="s">
        <v>72</v>
      </c>
      <c r="E37" s="25"/>
      <c r="F37" s="32"/>
      <c r="G37" s="25"/>
    </row>
    <row r="38">
      <c r="D38" s="29" t="s">
        <v>88</v>
      </c>
    </row>
    <row r="39">
      <c r="D39" s="48"/>
    </row>
    <row r="40">
      <c r="D40" s="48"/>
    </row>
    <row r="41">
      <c r="D41" s="48"/>
    </row>
    <row r="43">
      <c r="I43" s="25"/>
      <c r="J43" s="45"/>
      <c r="N43" s="32"/>
      <c r="O43" s="32"/>
      <c r="P43" s="32"/>
      <c r="Q43" s="32"/>
    </row>
    <row r="44">
      <c r="C44" s="25" t="s">
        <v>76</v>
      </c>
      <c r="E44" s="25"/>
      <c r="F44" s="32"/>
      <c r="G44" s="25"/>
      <c r="I44" s="25"/>
      <c r="J44" s="45"/>
      <c r="N44" s="32"/>
      <c r="O44" s="32"/>
      <c r="P44" s="32"/>
      <c r="Q44" s="32"/>
    </row>
    <row r="45">
      <c r="D45" s="29" t="s">
        <v>88</v>
      </c>
      <c r="I45" s="25"/>
      <c r="N45" s="32"/>
      <c r="O45" s="32"/>
      <c r="P45" s="32"/>
      <c r="Q45" s="32"/>
    </row>
    <row r="46">
      <c r="D46" s="48"/>
      <c r="I46" s="25"/>
      <c r="N46" s="32"/>
      <c r="O46" s="32"/>
      <c r="P46" s="32"/>
      <c r="Q46" s="32"/>
    </row>
    <row r="47">
      <c r="D47" s="48"/>
      <c r="I47" s="25"/>
      <c r="N47" s="32"/>
      <c r="O47" s="32"/>
      <c r="P47" s="32"/>
      <c r="Q47" s="32"/>
    </row>
    <row r="48">
      <c r="D48" s="48"/>
      <c r="I48" s="2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ht="20.25" customHeight="1">
      <c r="C54" s="25" t="s">
        <v>80</v>
      </c>
      <c r="D54" s="45">
        <v>40.9</v>
      </c>
      <c r="E54" s="29" t="s">
        <v>81</v>
      </c>
      <c r="J54" s="29" t="s">
        <v>48</v>
      </c>
      <c r="K54" s="30" t="s">
        <v>82</v>
      </c>
    </row>
    <row r="55">
      <c r="C55" s="32" t="s">
        <v>83</v>
      </c>
      <c r="D55" s="84"/>
      <c r="E55" s="43">
        <v>1.0</v>
      </c>
      <c r="I55" s="45"/>
      <c r="J55" s="29" t="s">
        <v>48</v>
      </c>
      <c r="K55" s="30" t="s">
        <v>82</v>
      </c>
      <c r="L55" s="45"/>
      <c r="O55" s="29"/>
      <c r="P55" s="30"/>
      <c r="Q55" s="30"/>
    </row>
    <row r="56">
      <c r="C56" s="32"/>
      <c r="D56" s="45"/>
      <c r="E56" s="43"/>
      <c r="I56" s="45"/>
      <c r="K56" s="30"/>
      <c r="L56" s="45"/>
      <c r="P56" s="30"/>
      <c r="Q56" s="30"/>
    </row>
    <row r="57">
      <c r="C57" s="32"/>
      <c r="D57" s="45"/>
      <c r="E57" s="43"/>
      <c r="I57" s="45"/>
      <c r="K57" s="30"/>
      <c r="L57" s="45"/>
      <c r="P57" s="30"/>
      <c r="Q57" s="30"/>
    </row>
    <row r="58">
      <c r="C58" s="32"/>
      <c r="D58" s="45"/>
      <c r="E58" s="43"/>
      <c r="I58" s="45"/>
      <c r="K58" s="30"/>
      <c r="L58" s="45"/>
      <c r="P58" s="30"/>
      <c r="Q58" s="30"/>
    </row>
    <row r="59">
      <c r="C59" s="25"/>
      <c r="D59" s="54"/>
      <c r="G59" s="25"/>
      <c r="I59" s="45"/>
      <c r="J59" s="29"/>
      <c r="K59" s="30"/>
      <c r="L59" s="45"/>
      <c r="O59" s="29"/>
      <c r="P59" s="30"/>
      <c r="Q59" s="30"/>
    </row>
    <row r="60">
      <c r="C60" s="25" t="s">
        <v>86</v>
      </c>
      <c r="D60" s="43">
        <v>-0.1670061099796335</v>
      </c>
      <c r="J60" s="29" t="s">
        <v>48</v>
      </c>
      <c r="K60" s="30" t="s">
        <v>82</v>
      </c>
      <c r="Q60" s="30"/>
    </row>
    <row r="61">
      <c r="C61" s="25" t="s">
        <v>87</v>
      </c>
      <c r="D61" s="29" t="s">
        <v>88</v>
      </c>
      <c r="J61" s="29" t="s">
        <v>48</v>
      </c>
      <c r="K61" s="30" t="s">
        <v>89</v>
      </c>
    </row>
    <row r="64">
      <c r="B64" s="41"/>
    </row>
    <row r="65">
      <c r="B65" s="41"/>
    </row>
    <row r="66">
      <c r="B66" s="41" t="s">
        <v>90</v>
      </c>
    </row>
    <row r="68">
      <c r="C68" s="25" t="s">
        <v>91</v>
      </c>
      <c r="D68" s="55">
        <v>131.7272</v>
      </c>
      <c r="J68" s="29" t="s">
        <v>48</v>
      </c>
      <c r="K68" s="30" t="s">
        <v>92</v>
      </c>
    </row>
    <row r="69">
      <c r="C69" s="25" t="s">
        <v>93</v>
      </c>
      <c r="D69" s="48">
        <v>-0.10352398173662647</v>
      </c>
      <c r="J69" s="29" t="s">
        <v>48</v>
      </c>
      <c r="K69" s="30" t="s">
        <v>92</v>
      </c>
    </row>
    <row r="70">
      <c r="C70" s="25" t="s">
        <v>94</v>
      </c>
      <c r="D70" s="56">
        <v>3.683210173</v>
      </c>
      <c r="J70" s="29" t="s">
        <v>48</v>
      </c>
      <c r="K70" s="30" t="s">
        <v>92</v>
      </c>
    </row>
    <row r="71">
      <c r="B71" s="25"/>
      <c r="J71" s="29"/>
      <c r="K71" s="29"/>
    </row>
    <row r="72">
      <c r="B72" s="25"/>
      <c r="J72" s="29"/>
      <c r="K72" s="29"/>
    </row>
    <row r="73">
      <c r="B73" s="25"/>
      <c r="J73" s="29"/>
      <c r="K73" s="29"/>
    </row>
    <row r="74">
      <c r="B74" s="25"/>
      <c r="J74" s="29"/>
      <c r="K74" s="29"/>
    </row>
    <row r="75">
      <c r="B75" s="25"/>
      <c r="C75" s="25" t="s">
        <v>95</v>
      </c>
      <c r="D75" s="57" t="s">
        <v>310</v>
      </c>
      <c r="J75" s="29" t="s">
        <v>48</v>
      </c>
      <c r="K75" s="30" t="s">
        <v>92</v>
      </c>
    </row>
    <row r="76">
      <c r="B76" s="25"/>
      <c r="C76" s="25"/>
      <c r="D76" s="58"/>
    </row>
    <row r="77">
      <c r="B77" s="25"/>
      <c r="C77" s="25" t="s">
        <v>548</v>
      </c>
      <c r="D77" s="58"/>
    </row>
    <row r="78">
      <c r="B78" s="25"/>
      <c r="C78" s="25"/>
    </row>
    <row r="79">
      <c r="B79" s="25"/>
      <c r="D79" s="58"/>
    </row>
    <row r="80">
      <c r="B80" s="25"/>
      <c r="D80" s="58"/>
    </row>
    <row r="81">
      <c r="C81" s="25" t="s">
        <v>98</v>
      </c>
      <c r="D81" s="58"/>
    </row>
    <row r="82">
      <c r="C82" s="25"/>
      <c r="D82" s="59"/>
      <c r="I82" s="25"/>
    </row>
    <row r="83">
      <c r="C83" s="25" t="s">
        <v>99</v>
      </c>
      <c r="D83" s="60">
        <v>0.829958179</v>
      </c>
    </row>
    <row r="84">
      <c r="C84" s="25" t="s">
        <v>100</v>
      </c>
      <c r="D84" s="60">
        <v>0.540550032</v>
      </c>
    </row>
    <row r="85">
      <c r="C85" s="25" t="s">
        <v>101</v>
      </c>
      <c r="D85" s="60">
        <v>2.791621704</v>
      </c>
    </row>
    <row r="86">
      <c r="C86" s="25"/>
    </row>
    <row r="88">
      <c r="B88" s="41" t="s">
        <v>102</v>
      </c>
    </row>
    <row r="90">
      <c r="C90" s="25" t="s">
        <v>103</v>
      </c>
      <c r="D90" s="32"/>
      <c r="E90" s="32"/>
      <c r="F90" s="32"/>
      <c r="G90" s="32"/>
      <c r="H90" s="32"/>
      <c r="I90" s="32"/>
      <c r="J90" s="32"/>
      <c r="K90" s="32"/>
      <c r="L90" s="32"/>
    </row>
    <row r="91">
      <c r="C91" s="32"/>
      <c r="D91" s="32"/>
      <c r="E91" s="32"/>
      <c r="F91" s="32"/>
      <c r="G91" s="32"/>
      <c r="H91" s="32"/>
      <c r="I91" s="32"/>
      <c r="J91" s="32"/>
      <c r="K91" s="32"/>
      <c r="L91" s="32"/>
    </row>
    <row r="92">
      <c r="C92" s="25">
        <v>2015.0</v>
      </c>
      <c r="D92" s="25">
        <v>2016.0</v>
      </c>
      <c r="E92" s="25">
        <v>2017.0</v>
      </c>
      <c r="F92" s="25">
        <v>2018.0</v>
      </c>
      <c r="G92" s="25">
        <v>2019.0</v>
      </c>
      <c r="H92" s="25">
        <v>2020.0</v>
      </c>
      <c r="I92" s="25">
        <v>2021.0</v>
      </c>
      <c r="J92" s="25"/>
      <c r="K92" s="25"/>
      <c r="L92" s="25"/>
    </row>
    <row r="93">
      <c r="B93" s="25" t="s">
        <v>104</v>
      </c>
      <c r="C93" s="61">
        <v>146.9389</v>
      </c>
      <c r="D93" s="61">
        <v>146.4491</v>
      </c>
      <c r="E93" s="61">
        <v>142.9099</v>
      </c>
      <c r="F93" s="61">
        <v>136.1028</v>
      </c>
      <c r="G93" s="61">
        <v>136.3799</v>
      </c>
      <c r="H93" s="61">
        <v>130.4299</v>
      </c>
      <c r="I93" s="61">
        <v>131.7272</v>
      </c>
      <c r="J93" s="61"/>
      <c r="K93" s="61"/>
      <c r="L93" s="61"/>
      <c r="O93" s="29" t="s">
        <v>48</v>
      </c>
      <c r="P93" s="30" t="s">
        <v>92</v>
      </c>
    </row>
    <row r="96">
      <c r="C96" s="25" t="s">
        <v>584</v>
      </c>
      <c r="D96" s="32"/>
      <c r="E96" s="32"/>
      <c r="F96" s="32"/>
      <c r="G96" s="32"/>
      <c r="H96" s="32"/>
      <c r="I96" s="32"/>
      <c r="J96" s="32"/>
      <c r="K96" s="25"/>
      <c r="L96" s="32"/>
      <c r="M96" s="32"/>
      <c r="N96" s="32"/>
    </row>
    <row r="97">
      <c r="C97" s="25"/>
      <c r="D97" s="25">
        <v>2030.0</v>
      </c>
      <c r="E97" s="25">
        <v>2050.0</v>
      </c>
      <c r="G97" s="32"/>
      <c r="H97" s="32"/>
      <c r="I97" s="32"/>
      <c r="J97" s="32"/>
      <c r="K97" s="25"/>
      <c r="L97" s="25"/>
      <c r="M97" s="25"/>
      <c r="N97" s="25"/>
    </row>
    <row r="98">
      <c r="C98" s="29" t="s">
        <v>106</v>
      </c>
      <c r="D98" s="54">
        <v>0.1</v>
      </c>
      <c r="E98" s="54">
        <v>-0.55</v>
      </c>
      <c r="F98" s="62"/>
      <c r="J98" s="29" t="s">
        <v>48</v>
      </c>
      <c r="K98" s="63" t="s">
        <v>107</v>
      </c>
      <c r="L98" s="62"/>
      <c r="M98" s="62"/>
      <c r="N98" s="62"/>
    </row>
    <row r="99">
      <c r="C99" s="29" t="s">
        <v>108</v>
      </c>
      <c r="D99" s="54">
        <v>0.2</v>
      </c>
      <c r="E99" s="54">
        <v>-0.35</v>
      </c>
      <c r="J99" s="47" t="s">
        <v>48</v>
      </c>
      <c r="K99" s="63" t="s">
        <v>107</v>
      </c>
    </row>
    <row r="100">
      <c r="C100" s="29" t="s">
        <v>109</v>
      </c>
      <c r="D100" s="54">
        <v>0.25</v>
      </c>
      <c r="E100" s="54">
        <v>-0.2</v>
      </c>
      <c r="J100" s="47" t="s">
        <v>48</v>
      </c>
      <c r="K100" s="63" t="s">
        <v>107</v>
      </c>
    </row>
    <row r="101">
      <c r="B101" s="29"/>
      <c r="C101" s="25"/>
      <c r="D101" s="54"/>
    </row>
    <row r="102">
      <c r="B102" s="29"/>
      <c r="C102" s="25"/>
      <c r="D102" s="54"/>
    </row>
    <row r="103">
      <c r="B103" s="29"/>
      <c r="C103" s="25"/>
      <c r="D103" s="54"/>
    </row>
    <row r="105">
      <c r="C105" s="25"/>
      <c r="D105" s="54"/>
    </row>
    <row r="106">
      <c r="C106" s="25"/>
      <c r="D106" s="29"/>
      <c r="F106" s="29"/>
      <c r="G106" s="29"/>
      <c r="I106" s="25"/>
      <c r="J106" s="32"/>
      <c r="K106" s="32"/>
      <c r="L106" s="32"/>
      <c r="M106" s="32"/>
      <c r="N106" s="32"/>
      <c r="O106" s="32"/>
      <c r="P106" s="32"/>
      <c r="Q106" s="32"/>
      <c r="R106" s="32"/>
    </row>
    <row r="107">
      <c r="C107" s="25"/>
      <c r="D107" s="29"/>
      <c r="F107" s="29"/>
      <c r="G107" s="29"/>
      <c r="I107" s="25"/>
      <c r="J107" s="32"/>
      <c r="K107" s="32"/>
      <c r="L107" s="32"/>
      <c r="M107" s="32"/>
      <c r="N107" s="32"/>
      <c r="O107" s="32"/>
      <c r="P107" s="32"/>
      <c r="Q107" s="32"/>
      <c r="R107" s="32"/>
    </row>
    <row r="108">
      <c r="C108" s="25" t="s">
        <v>110</v>
      </c>
      <c r="D108" s="29" t="s">
        <v>119</v>
      </c>
      <c r="J108" s="29" t="s">
        <v>48</v>
      </c>
      <c r="K108" s="30" t="s">
        <v>637</v>
      </c>
    </row>
    <row r="109">
      <c r="C109" s="25" t="s">
        <v>113</v>
      </c>
      <c r="D109" s="29" t="s">
        <v>111</v>
      </c>
      <c r="J109" s="29" t="s">
        <v>48</v>
      </c>
      <c r="K109" s="29" t="s">
        <v>114</v>
      </c>
    </row>
    <row r="110">
      <c r="C110" s="25" t="s">
        <v>115</v>
      </c>
      <c r="D110" s="29" t="s">
        <v>238</v>
      </c>
      <c r="J110" s="29" t="s">
        <v>48</v>
      </c>
      <c r="K110" s="29" t="s">
        <v>117</v>
      </c>
      <c r="AC110" s="29"/>
      <c r="AD110" s="29"/>
      <c r="AE110" s="29"/>
      <c r="AF110" s="29"/>
    </row>
    <row r="111">
      <c r="C111" s="25" t="s">
        <v>118</v>
      </c>
      <c r="D111" s="29" t="s">
        <v>119</v>
      </c>
      <c r="J111" s="29" t="s">
        <v>48</v>
      </c>
      <c r="K111" s="29" t="s">
        <v>117</v>
      </c>
    </row>
    <row r="112">
      <c r="C112" s="64" t="s">
        <v>120</v>
      </c>
      <c r="D112" s="65" t="s">
        <v>111</v>
      </c>
      <c r="J112" s="29" t="s">
        <v>48</v>
      </c>
      <c r="K112" s="29" t="s">
        <v>117</v>
      </c>
    </row>
    <row r="113">
      <c r="C113" s="25" t="s">
        <v>121</v>
      </c>
      <c r="D113" s="29" t="s">
        <v>88</v>
      </c>
      <c r="J113" s="29" t="s">
        <v>48</v>
      </c>
      <c r="K113" s="29" t="s">
        <v>117</v>
      </c>
    </row>
    <row r="114">
      <c r="C114" s="29"/>
    </row>
    <row r="115">
      <c r="C115" s="25" t="s">
        <v>122</v>
      </c>
      <c r="D115" s="78" t="s">
        <v>111</v>
      </c>
      <c r="E115" s="79" t="s">
        <v>638</v>
      </c>
      <c r="J115" s="29" t="s">
        <v>48</v>
      </c>
      <c r="K115" s="29" t="s">
        <v>124</v>
      </c>
    </row>
    <row r="116">
      <c r="C116" s="66"/>
    </row>
    <row r="117">
      <c r="C117" s="66"/>
    </row>
    <row r="118">
      <c r="C118" s="66" t="s">
        <v>125</v>
      </c>
    </row>
    <row r="119">
      <c r="D119" s="29" t="s">
        <v>88</v>
      </c>
    </row>
    <row r="120">
      <c r="C120" s="25"/>
    </row>
    <row r="122">
      <c r="B122" s="66"/>
    </row>
    <row r="123">
      <c r="C123" s="66" t="s">
        <v>130</v>
      </c>
    </row>
    <row r="125">
      <c r="C125" s="25" t="s">
        <v>131</v>
      </c>
      <c r="D125" s="29" t="s">
        <v>251</v>
      </c>
      <c r="J125" s="29" t="s">
        <v>48</v>
      </c>
      <c r="K125" s="29" t="s">
        <v>117</v>
      </c>
    </row>
    <row r="126">
      <c r="D126" s="47" t="s">
        <v>255</v>
      </c>
      <c r="J126" s="29" t="s">
        <v>48</v>
      </c>
      <c r="K126" s="29" t="s">
        <v>117</v>
      </c>
    </row>
    <row r="128">
      <c r="C128" s="25" t="s">
        <v>133</v>
      </c>
      <c r="D128" s="29" t="s">
        <v>88</v>
      </c>
    </row>
    <row r="131">
      <c r="A131" s="70" t="s">
        <v>135</v>
      </c>
      <c r="B131" s="71"/>
      <c r="C131" s="71"/>
      <c r="D131" s="71"/>
      <c r="E131" s="71"/>
      <c r="F131" s="71"/>
      <c r="G131" s="71"/>
      <c r="H131" s="71"/>
      <c r="I131" s="71"/>
      <c r="J131" s="71"/>
      <c r="K131" s="71"/>
      <c r="L131" s="71"/>
      <c r="M131" s="71"/>
      <c r="N131" s="71"/>
    </row>
    <row r="134">
      <c r="B134" s="41" t="s">
        <v>136</v>
      </c>
    </row>
    <row r="135">
      <c r="B135" s="25"/>
    </row>
    <row r="136">
      <c r="B136" s="25"/>
      <c r="C136" s="25" t="s">
        <v>137</v>
      </c>
      <c r="D136" s="29" t="s">
        <v>119</v>
      </c>
      <c r="J136" s="29" t="s">
        <v>48</v>
      </c>
      <c r="K136" s="30" t="s">
        <v>637</v>
      </c>
    </row>
    <row r="137">
      <c r="B137" s="25"/>
      <c r="C137" s="25" t="s">
        <v>138</v>
      </c>
      <c r="D137" s="29" t="s">
        <v>88</v>
      </c>
      <c r="K137" s="30"/>
    </row>
    <row r="138">
      <c r="B138" s="25"/>
      <c r="C138" s="25" t="s">
        <v>139</v>
      </c>
      <c r="D138" s="29" t="s">
        <v>88</v>
      </c>
      <c r="K138" s="30"/>
    </row>
    <row r="139">
      <c r="B139" s="25"/>
      <c r="C139" s="25" t="s">
        <v>141</v>
      </c>
      <c r="D139" s="29" t="s">
        <v>88</v>
      </c>
      <c r="K139" s="30"/>
    </row>
    <row r="140">
      <c r="B140" s="25"/>
    </row>
    <row r="141">
      <c r="B141" s="41"/>
    </row>
    <row r="142">
      <c r="B142" s="41" t="s">
        <v>142</v>
      </c>
    </row>
    <row r="143">
      <c r="B143" s="25"/>
    </row>
    <row r="144">
      <c r="B144" s="25"/>
      <c r="C144" s="25" t="s">
        <v>529</v>
      </c>
      <c r="D144" s="29" t="s">
        <v>88</v>
      </c>
      <c r="K144" s="30"/>
    </row>
    <row r="145">
      <c r="B145" s="25"/>
      <c r="C145" s="25" t="s">
        <v>144</v>
      </c>
    </row>
    <row r="146">
      <c r="B146" s="25"/>
    </row>
    <row r="147">
      <c r="B147" s="25"/>
      <c r="C147" s="25"/>
      <c r="D147" s="29"/>
      <c r="J147" s="29"/>
      <c r="K147" s="30"/>
    </row>
    <row r="148">
      <c r="B148" s="41" t="s">
        <v>145</v>
      </c>
    </row>
    <row r="149">
      <c r="B149" s="25"/>
    </row>
    <row r="150">
      <c r="B150" s="25"/>
      <c r="C150" s="25" t="s">
        <v>146</v>
      </c>
      <c r="D150" s="29" t="s">
        <v>88</v>
      </c>
    </row>
    <row r="151">
      <c r="B151" s="25"/>
      <c r="C151" s="25" t="s">
        <v>144</v>
      </c>
    </row>
    <row r="152">
      <c r="B152" s="25"/>
      <c r="C152" s="25" t="s">
        <v>147</v>
      </c>
      <c r="D152" s="29" t="s">
        <v>88</v>
      </c>
    </row>
    <row r="153">
      <c r="B153" s="41"/>
    </row>
    <row r="154">
      <c r="B154" s="41"/>
    </row>
    <row r="155">
      <c r="B155" s="41" t="s">
        <v>148</v>
      </c>
    </row>
    <row r="156">
      <c r="B156" s="25"/>
    </row>
    <row r="157">
      <c r="B157" s="25"/>
      <c r="C157" s="25" t="s">
        <v>149</v>
      </c>
      <c r="D157" s="29" t="s">
        <v>140</v>
      </c>
      <c r="J157" s="29" t="s">
        <v>48</v>
      </c>
      <c r="K157" s="30" t="s">
        <v>150</v>
      </c>
    </row>
    <row r="158">
      <c r="B158" s="25"/>
      <c r="C158" s="25" t="s">
        <v>151</v>
      </c>
      <c r="D158" s="72">
        <v>0.0</v>
      </c>
      <c r="I158" s="25"/>
      <c r="J158" s="29" t="s">
        <v>48</v>
      </c>
      <c r="K158" s="30" t="s">
        <v>150</v>
      </c>
      <c r="M158" s="29"/>
      <c r="N158" s="30"/>
    </row>
    <row r="159">
      <c r="B159" s="25"/>
      <c r="C159" s="25"/>
      <c r="D159" s="29"/>
      <c r="I159" s="25"/>
      <c r="M159" s="29"/>
      <c r="N159" s="30"/>
    </row>
    <row r="160">
      <c r="B160" s="25"/>
      <c r="C160" s="25" t="s">
        <v>152</v>
      </c>
      <c r="D160" s="29" t="s">
        <v>639</v>
      </c>
      <c r="J160" s="68" t="s">
        <v>48</v>
      </c>
      <c r="K160" s="69" t="s">
        <v>154</v>
      </c>
    </row>
    <row r="161">
      <c r="B161" s="25"/>
      <c r="C161" s="25" t="s">
        <v>155</v>
      </c>
      <c r="D161" s="73">
        <v>0.0</v>
      </c>
      <c r="J161" s="29" t="s">
        <v>48</v>
      </c>
      <c r="K161" s="30" t="s">
        <v>156</v>
      </c>
    </row>
    <row r="162">
      <c r="B162" s="25"/>
    </row>
    <row r="163">
      <c r="B163" s="25"/>
    </row>
    <row r="164">
      <c r="B164" s="41" t="s">
        <v>157</v>
      </c>
    </row>
    <row r="165">
      <c r="B165" s="25"/>
    </row>
    <row r="166">
      <c r="B166" s="25"/>
      <c r="C166" s="25" t="s">
        <v>640</v>
      </c>
      <c r="D166" s="29">
        <v>2639.0</v>
      </c>
      <c r="E166" s="29" t="s">
        <v>159</v>
      </c>
      <c r="J166" s="29" t="s">
        <v>48</v>
      </c>
      <c r="K166" s="30" t="s">
        <v>160</v>
      </c>
    </row>
    <row r="167">
      <c r="B167" s="25"/>
      <c r="C167" s="25" t="s">
        <v>641</v>
      </c>
      <c r="D167" s="29">
        <v>134.65</v>
      </c>
      <c r="E167" s="29" t="s">
        <v>162</v>
      </c>
      <c r="J167" s="29" t="s">
        <v>48</v>
      </c>
      <c r="K167" s="30" t="s">
        <v>163</v>
      </c>
      <c r="M167" s="29"/>
      <c r="N167" s="30"/>
    </row>
    <row r="168">
      <c r="B168" s="25"/>
      <c r="C168" s="25" t="s">
        <v>268</v>
      </c>
      <c r="D168" s="29">
        <v>1852.5</v>
      </c>
      <c r="E168" s="29" t="s">
        <v>165</v>
      </c>
      <c r="J168" s="29" t="s">
        <v>48</v>
      </c>
      <c r="K168" s="30" t="s">
        <v>166</v>
      </c>
      <c r="M168" s="29"/>
      <c r="N168" s="30"/>
    </row>
    <row r="169">
      <c r="B169" s="25"/>
      <c r="C169" s="77" t="s">
        <v>167</v>
      </c>
      <c r="D169" s="78" t="s">
        <v>88</v>
      </c>
      <c r="E169" s="68"/>
      <c r="J169" s="29" t="s">
        <v>48</v>
      </c>
      <c r="K169" s="30" t="s">
        <v>168</v>
      </c>
    </row>
    <row r="170" ht="16.5" customHeight="1">
      <c r="B170" s="25"/>
      <c r="C170" s="77" t="s">
        <v>169</v>
      </c>
      <c r="D170" s="78" t="s">
        <v>88</v>
      </c>
      <c r="E170" s="68"/>
      <c r="J170" s="29" t="s">
        <v>48</v>
      </c>
      <c r="K170" s="30" t="s">
        <v>168</v>
      </c>
    </row>
    <row r="171">
      <c r="B171" s="25"/>
    </row>
    <row r="172">
      <c r="B172" s="25"/>
      <c r="C172" s="25" t="s">
        <v>170</v>
      </c>
      <c r="D172" s="29" t="s">
        <v>642</v>
      </c>
      <c r="J172" s="29" t="s">
        <v>48</v>
      </c>
      <c r="K172" s="30" t="s">
        <v>637</v>
      </c>
    </row>
    <row r="173">
      <c r="B173" s="25"/>
      <c r="C173" s="25" t="s">
        <v>144</v>
      </c>
      <c r="D173" s="29" t="s">
        <v>643</v>
      </c>
    </row>
    <row r="174">
      <c r="B174" s="25"/>
      <c r="D174" s="29" t="s">
        <v>644</v>
      </c>
    </row>
    <row r="175">
      <c r="D175" s="29" t="s">
        <v>645</v>
      </c>
    </row>
    <row r="176">
      <c r="D176" s="29" t="s">
        <v>646</v>
      </c>
    </row>
    <row r="177">
      <c r="D177" s="29" t="s">
        <v>647</v>
      </c>
    </row>
    <row r="178">
      <c r="D178" s="29" t="s">
        <v>648</v>
      </c>
    </row>
    <row r="179">
      <c r="D179" s="29"/>
    </row>
    <row r="185">
      <c r="B185" s="41" t="s">
        <v>175</v>
      </c>
    </row>
    <row r="186">
      <c r="B186" s="41"/>
    </row>
    <row r="187">
      <c r="C187" s="77" t="s">
        <v>176</v>
      </c>
      <c r="D187" s="29" t="s">
        <v>88</v>
      </c>
      <c r="E187" s="68"/>
      <c r="F187" s="68"/>
      <c r="G187" s="68"/>
      <c r="H187" s="68"/>
      <c r="I187" s="68"/>
      <c r="J187" s="78" t="s">
        <v>48</v>
      </c>
      <c r="K187" s="79" t="s">
        <v>177</v>
      </c>
      <c r="P187" s="32"/>
      <c r="Q187" s="32"/>
    </row>
    <row r="188">
      <c r="C188" s="77" t="s">
        <v>178</v>
      </c>
      <c r="D188" s="29" t="s">
        <v>88</v>
      </c>
      <c r="E188" s="68"/>
      <c r="F188" s="68"/>
      <c r="G188" s="68"/>
      <c r="H188" s="68"/>
      <c r="I188" s="68"/>
      <c r="J188" s="78" t="s">
        <v>48</v>
      </c>
      <c r="K188" s="79" t="s">
        <v>177</v>
      </c>
      <c r="P188" s="32"/>
      <c r="Q188" s="32"/>
    </row>
    <row r="189">
      <c r="C189" s="25"/>
      <c r="E189" s="25"/>
      <c r="F189" s="76"/>
      <c r="K189" s="30"/>
      <c r="P189" s="32"/>
      <c r="Q189" s="32"/>
    </row>
    <row r="190">
      <c r="C190" s="32"/>
      <c r="E190" s="25"/>
      <c r="F190" s="76"/>
      <c r="K190" s="30"/>
      <c r="P190" s="32"/>
      <c r="Q190" s="32"/>
    </row>
    <row r="191">
      <c r="B191" s="41"/>
    </row>
    <row r="192">
      <c r="B192" s="41" t="s">
        <v>179</v>
      </c>
    </row>
    <row r="194">
      <c r="C194" s="25" t="s">
        <v>180</v>
      </c>
      <c r="D194" s="73">
        <v>27.0</v>
      </c>
      <c r="E194" s="29" t="s">
        <v>181</v>
      </c>
      <c r="J194" s="29" t="s">
        <v>48</v>
      </c>
      <c r="K194" s="29" t="s">
        <v>182</v>
      </c>
    </row>
    <row r="195">
      <c r="C195" s="25" t="s">
        <v>183</v>
      </c>
      <c r="D195" s="73">
        <v>649.331</v>
      </c>
      <c r="E195" s="29" t="s">
        <v>165</v>
      </c>
      <c r="J195" s="29" t="s">
        <v>48</v>
      </c>
      <c r="K195" s="30" t="s">
        <v>184</v>
      </c>
    </row>
    <row r="196">
      <c r="C196" s="25" t="s">
        <v>185</v>
      </c>
      <c r="D196" s="29" t="s">
        <v>386</v>
      </c>
      <c r="J196" s="29" t="s">
        <v>48</v>
      </c>
      <c r="K196" s="30" t="s">
        <v>186</v>
      </c>
    </row>
    <row r="197">
      <c r="C197" s="25" t="s">
        <v>187</v>
      </c>
      <c r="D197" s="29" t="s">
        <v>140</v>
      </c>
    </row>
    <row r="200">
      <c r="B200" s="41" t="s">
        <v>188</v>
      </c>
    </row>
    <row r="202">
      <c r="C202" s="25" t="s">
        <v>189</v>
      </c>
      <c r="D202" s="73">
        <v>69.4548803</v>
      </c>
      <c r="J202" s="29" t="s">
        <v>48</v>
      </c>
      <c r="K202" s="29" t="s">
        <v>190</v>
      </c>
    </row>
    <row r="203">
      <c r="C203" s="25" t="s">
        <v>191</v>
      </c>
      <c r="D203" s="73">
        <v>9394100.0</v>
      </c>
      <c r="E203" s="29" t="s">
        <v>17</v>
      </c>
      <c r="J203" s="29" t="s">
        <v>48</v>
      </c>
      <c r="K203" s="30" t="s">
        <v>192</v>
      </c>
    </row>
    <row r="204">
      <c r="B204" s="25"/>
      <c r="C204" s="25"/>
    </row>
    <row r="205">
      <c r="C205" s="25"/>
      <c r="K205" s="30"/>
    </row>
    <row r="206">
      <c r="B206" s="41" t="s">
        <v>193</v>
      </c>
    </row>
    <row r="208">
      <c r="B208" s="25"/>
      <c r="C208" s="25" t="s">
        <v>194</v>
      </c>
      <c r="D208" s="29" t="s">
        <v>88</v>
      </c>
      <c r="J208" s="29" t="s">
        <v>48</v>
      </c>
      <c r="K208" s="30" t="s">
        <v>195</v>
      </c>
    </row>
    <row r="209">
      <c r="B209" s="25"/>
      <c r="C209" s="25" t="s">
        <v>196</v>
      </c>
      <c r="D209" s="29" t="s">
        <v>88</v>
      </c>
      <c r="J209" s="29" t="s">
        <v>48</v>
      </c>
      <c r="K209" s="30" t="s">
        <v>82</v>
      </c>
    </row>
    <row r="210">
      <c r="C210" s="25" t="s">
        <v>197</v>
      </c>
      <c r="D210" s="29" t="s">
        <v>88</v>
      </c>
      <c r="J210" s="29" t="s">
        <v>48</v>
      </c>
      <c r="K210" s="30" t="s">
        <v>195</v>
      </c>
    </row>
    <row r="211">
      <c r="B211" s="25"/>
      <c r="I211" s="29"/>
    </row>
    <row r="212">
      <c r="B212" s="25"/>
      <c r="I212" s="29"/>
    </row>
    <row r="213">
      <c r="B213" s="25"/>
      <c r="I213" s="29"/>
    </row>
    <row r="214">
      <c r="B214" s="41" t="s">
        <v>198</v>
      </c>
      <c r="I214" s="29"/>
    </row>
    <row r="215">
      <c r="B215" s="25"/>
      <c r="C215" s="77" t="s">
        <v>199</v>
      </c>
      <c r="D215" s="78" t="s">
        <v>88</v>
      </c>
      <c r="E215" s="68"/>
      <c r="F215" s="68"/>
      <c r="G215" s="68"/>
      <c r="H215" s="78"/>
      <c r="I215" s="68"/>
      <c r="J215" s="78" t="s">
        <v>48</v>
      </c>
      <c r="K215" s="79" t="s">
        <v>201</v>
      </c>
    </row>
    <row r="216">
      <c r="B216" s="25"/>
      <c r="C216" s="25" t="s">
        <v>202</v>
      </c>
      <c r="D216" s="29" t="s">
        <v>574</v>
      </c>
      <c r="J216" s="29" t="s">
        <v>48</v>
      </c>
      <c r="K216" s="30" t="s">
        <v>575</v>
      </c>
    </row>
    <row r="217">
      <c r="B217" s="25"/>
      <c r="C217" s="25" t="s">
        <v>204</v>
      </c>
      <c r="D217" s="29" t="s">
        <v>649</v>
      </c>
      <c r="J217" s="29" t="s">
        <v>48</v>
      </c>
      <c r="K217" s="30" t="s">
        <v>203</v>
      </c>
    </row>
    <row r="218">
      <c r="B218" s="25"/>
      <c r="C218" s="25" t="s">
        <v>205</v>
      </c>
      <c r="D218" s="29" t="s">
        <v>300</v>
      </c>
      <c r="H218" s="29"/>
      <c r="J218" s="29" t="s">
        <v>48</v>
      </c>
      <c r="K218" s="79" t="s">
        <v>207</v>
      </c>
    </row>
    <row r="219">
      <c r="B219" s="25"/>
    </row>
    <row r="220">
      <c r="C220" s="25" t="s">
        <v>208</v>
      </c>
      <c r="D220" s="29" t="s">
        <v>209</v>
      </c>
      <c r="J220" s="29" t="s">
        <v>48</v>
      </c>
      <c r="K220" s="30" t="s">
        <v>210</v>
      </c>
    </row>
    <row r="221">
      <c r="C221" s="25" t="s">
        <v>211</v>
      </c>
      <c r="D221" s="29" t="s">
        <v>209</v>
      </c>
      <c r="J221" s="29" t="s">
        <v>48</v>
      </c>
      <c r="K221" s="30" t="s">
        <v>210</v>
      </c>
    </row>
    <row r="222">
      <c r="C222" s="25" t="s">
        <v>212</v>
      </c>
      <c r="D222" s="29" t="s">
        <v>88</v>
      </c>
      <c r="J222" s="29" t="s">
        <v>48</v>
      </c>
      <c r="K222" s="29" t="s">
        <v>213</v>
      </c>
    </row>
    <row r="228">
      <c r="B228" s="41" t="s">
        <v>214</v>
      </c>
    </row>
    <row r="229">
      <c r="C229" s="25" t="s">
        <v>215</v>
      </c>
      <c r="E229" s="25" t="s">
        <v>216</v>
      </c>
    </row>
    <row r="230">
      <c r="C230" s="25" t="s">
        <v>217</v>
      </c>
      <c r="D230" s="88">
        <v>-0.824</v>
      </c>
      <c r="E230" s="78" t="s">
        <v>389</v>
      </c>
      <c r="J230" s="29" t="s">
        <v>48</v>
      </c>
      <c r="K230" s="29" t="s">
        <v>218</v>
      </c>
    </row>
    <row r="231">
      <c r="C231" s="25" t="s">
        <v>219</v>
      </c>
      <c r="D231" s="88">
        <v>-0.525</v>
      </c>
      <c r="E231" s="78" t="s">
        <v>577</v>
      </c>
      <c r="J231" s="29" t="s">
        <v>48</v>
      </c>
      <c r="K231" s="30" t="s">
        <v>220</v>
      </c>
    </row>
    <row r="232">
      <c r="C232" s="25" t="s">
        <v>221</v>
      </c>
      <c r="D232" s="88">
        <v>-0.609</v>
      </c>
      <c r="E232" s="78" t="s">
        <v>577</v>
      </c>
      <c r="J232" s="29" t="s">
        <v>48</v>
      </c>
      <c r="K232" s="30" t="s">
        <v>220</v>
      </c>
    </row>
    <row r="233">
      <c r="C233" s="25" t="s">
        <v>222</v>
      </c>
      <c r="D233" s="29" t="s">
        <v>88</v>
      </c>
      <c r="J233" s="29" t="s">
        <v>48</v>
      </c>
      <c r="K233" s="30" t="s">
        <v>223</v>
      </c>
    </row>
    <row r="234">
      <c r="C234" s="25"/>
      <c r="D234" s="29"/>
      <c r="J234" s="29"/>
      <c r="K234" s="29"/>
    </row>
    <row r="235">
      <c r="C235" s="25"/>
      <c r="D235" s="29"/>
      <c r="J235" s="29"/>
      <c r="K235" s="29"/>
    </row>
    <row r="236">
      <c r="C236" s="25" t="s">
        <v>224</v>
      </c>
      <c r="D236" s="29" t="s">
        <v>88</v>
      </c>
      <c r="J236" s="29" t="s">
        <v>48</v>
      </c>
      <c r="K236" s="29" t="s">
        <v>225</v>
      </c>
    </row>
    <row r="237">
      <c r="C237" s="25" t="s">
        <v>226</v>
      </c>
      <c r="D237" s="29" t="s">
        <v>88</v>
      </c>
    </row>
    <row r="238">
      <c r="C238" s="25" t="s">
        <v>227</v>
      </c>
      <c r="D238" s="29" t="s">
        <v>88</v>
      </c>
    </row>
  </sheetData>
  <mergeCells count="3">
    <mergeCell ref="C2:P3"/>
    <mergeCell ref="C24:E26"/>
    <mergeCell ref="D112:G112"/>
  </mergeCells>
  <hyperlinks>
    <hyperlink r:id="rId1" ref="C2"/>
  </hyperlinks>
  <drawing r:id="rId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1">
      <c r="A1" s="29" t="s">
        <v>650</v>
      </c>
    </row>
    <row r="2">
      <c r="B2" s="25" t="s">
        <v>42</v>
      </c>
      <c r="C2" s="26" t="s">
        <v>651</v>
      </c>
    </row>
    <row r="3" ht="28.5" customHeight="1"/>
    <row r="6">
      <c r="B6" s="27" t="s">
        <v>652</v>
      </c>
    </row>
    <row r="9">
      <c r="C9" s="25" t="s">
        <v>46</v>
      </c>
      <c r="D9" s="28" t="s">
        <v>597</v>
      </c>
      <c r="J9" s="29" t="s">
        <v>48</v>
      </c>
      <c r="K9" s="30" t="s">
        <v>49</v>
      </c>
    </row>
    <row r="10">
      <c r="C10" s="25" t="s">
        <v>50</v>
      </c>
      <c r="D10" s="31">
        <v>0.903</v>
      </c>
      <c r="J10" s="29" t="s">
        <v>48</v>
      </c>
      <c r="K10" s="30" t="s">
        <v>51</v>
      </c>
    </row>
    <row r="11">
      <c r="C11" s="32"/>
    </row>
    <row r="12">
      <c r="C12" s="32"/>
    </row>
    <row r="13">
      <c r="C13" s="32"/>
      <c r="D13" s="25" t="s">
        <v>52</v>
      </c>
      <c r="E13" s="25" t="s">
        <v>53</v>
      </c>
    </row>
    <row r="14">
      <c r="C14" s="25" t="s">
        <v>54</v>
      </c>
      <c r="D14" s="33">
        <v>6.4560542E7</v>
      </c>
      <c r="E14" s="34">
        <v>0.013267254716675447</v>
      </c>
      <c r="J14" s="29" t="s">
        <v>48</v>
      </c>
      <c r="K14" s="30" t="s">
        <v>55</v>
      </c>
    </row>
    <row r="15">
      <c r="C15" s="25" t="s">
        <v>56</v>
      </c>
      <c r="D15" s="34">
        <v>0.8355672571646007</v>
      </c>
      <c r="E15" s="34">
        <v>0.05066750655651053</v>
      </c>
      <c r="J15" s="29" t="s">
        <v>48</v>
      </c>
      <c r="K15" s="30" t="s">
        <v>57</v>
      </c>
    </row>
    <row r="16">
      <c r="C16" s="25"/>
      <c r="D16" s="35"/>
      <c r="E16" s="25" t="s">
        <v>58</v>
      </c>
      <c r="J16" s="29"/>
      <c r="K16" s="30"/>
    </row>
    <row r="17">
      <c r="C17" s="25" t="s">
        <v>59</v>
      </c>
      <c r="D17" s="35">
        <v>39985.59409</v>
      </c>
      <c r="E17" s="36">
        <v>0.04448287415022856</v>
      </c>
      <c r="J17" s="29" t="s">
        <v>48</v>
      </c>
      <c r="K17" s="30" t="s">
        <v>60</v>
      </c>
    </row>
    <row r="18">
      <c r="I18" s="32"/>
    </row>
    <row r="19">
      <c r="I19" s="32"/>
    </row>
    <row r="20">
      <c r="I20" s="32"/>
    </row>
    <row r="21">
      <c r="I21" s="32"/>
    </row>
    <row r="22">
      <c r="I22" s="32"/>
    </row>
    <row r="23">
      <c r="C23" s="37" t="s">
        <v>61</v>
      </c>
      <c r="D23" s="38"/>
      <c r="E23" s="38"/>
      <c r="F23" s="38"/>
      <c r="H23" s="38"/>
      <c r="I23" s="38"/>
    </row>
    <row r="24" ht="47.25" customHeight="1">
      <c r="B24" s="38"/>
      <c r="C24" s="83" t="s">
        <v>653</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732.6</v>
      </c>
      <c r="E31" s="29" t="s">
        <v>654</v>
      </c>
      <c r="J31" s="29" t="s">
        <v>48</v>
      </c>
      <c r="K31" s="30" t="s">
        <v>655</v>
      </c>
    </row>
    <row r="32">
      <c r="C32" s="25" t="s">
        <v>67</v>
      </c>
      <c r="D32" s="43">
        <v>-0.18572857619206407</v>
      </c>
      <c r="E32" s="44" t="s">
        <v>68</v>
      </c>
      <c r="J32" s="29" t="s">
        <v>48</v>
      </c>
      <c r="K32" s="30" t="s">
        <v>655</v>
      </c>
    </row>
    <row r="33">
      <c r="C33" s="25" t="s">
        <v>69</v>
      </c>
      <c r="D33" s="42">
        <v>328.1</v>
      </c>
      <c r="E33" s="29" t="s">
        <v>656</v>
      </c>
      <c r="J33" s="29" t="s">
        <v>48</v>
      </c>
      <c r="K33" s="30" t="s">
        <v>655</v>
      </c>
    </row>
    <row r="34">
      <c r="C34" s="25" t="s">
        <v>67</v>
      </c>
      <c r="D34" s="43">
        <v>0.07644356955380571</v>
      </c>
      <c r="E34" s="44" t="s">
        <v>68</v>
      </c>
      <c r="J34" s="29" t="s">
        <v>48</v>
      </c>
      <c r="K34" s="30" t="s">
        <v>655</v>
      </c>
    </row>
    <row r="35">
      <c r="I35" s="25"/>
      <c r="J35" s="45"/>
      <c r="N35" s="32"/>
      <c r="O35" s="32"/>
      <c r="P35" s="32"/>
      <c r="Q35" s="32"/>
    </row>
    <row r="36">
      <c r="I36" s="25"/>
      <c r="J36" s="45"/>
      <c r="P36" s="32"/>
      <c r="Q36" s="32"/>
    </row>
    <row r="37">
      <c r="C37" s="25" t="s">
        <v>72</v>
      </c>
      <c r="D37" s="50"/>
      <c r="E37" s="25" t="s">
        <v>73</v>
      </c>
      <c r="F37" s="32"/>
      <c r="G37" s="25" t="s">
        <v>74</v>
      </c>
    </row>
    <row r="38">
      <c r="C38" s="47" t="s">
        <v>601</v>
      </c>
      <c r="D38" s="48">
        <v>0.8596778596778596</v>
      </c>
      <c r="E38" s="47">
        <v>629.8</v>
      </c>
      <c r="G38" s="49">
        <v>724.1</v>
      </c>
      <c r="J38" s="29" t="s">
        <v>48</v>
      </c>
      <c r="K38" s="30" t="s">
        <v>655</v>
      </c>
    </row>
    <row r="39">
      <c r="C39" s="47" t="s">
        <v>657</v>
      </c>
      <c r="D39" s="48">
        <v>0.050505050505050504</v>
      </c>
      <c r="E39" s="47">
        <v>37.0</v>
      </c>
      <c r="G39" s="49">
        <v>70.3</v>
      </c>
      <c r="J39" s="29" t="s">
        <v>48</v>
      </c>
      <c r="K39" s="30" t="s">
        <v>655</v>
      </c>
    </row>
    <row r="40">
      <c r="C40" s="47" t="s">
        <v>75</v>
      </c>
      <c r="D40" s="48">
        <v>0.08080808080808081</v>
      </c>
      <c r="E40" s="47">
        <v>59.2</v>
      </c>
      <c r="G40" s="49">
        <v>89.1</v>
      </c>
      <c r="J40" s="29" t="s">
        <v>48</v>
      </c>
      <c r="K40" s="30" t="s">
        <v>655</v>
      </c>
    </row>
    <row r="41">
      <c r="C41" s="29" t="s">
        <v>658</v>
      </c>
      <c r="D41" s="48">
        <v>0.009009009009009009</v>
      </c>
      <c r="E41" s="47">
        <v>6.6</v>
      </c>
      <c r="G41" s="49">
        <v>16.2</v>
      </c>
      <c r="J41" s="29" t="s">
        <v>48</v>
      </c>
      <c r="K41" s="30" t="s">
        <v>655</v>
      </c>
    </row>
    <row r="42">
      <c r="D42" s="48"/>
    </row>
    <row r="43">
      <c r="D43" s="48"/>
      <c r="I43" s="25"/>
      <c r="J43" s="45"/>
      <c r="N43" s="32"/>
      <c r="O43" s="32"/>
      <c r="P43" s="32"/>
      <c r="Q43" s="32"/>
    </row>
    <row r="44">
      <c r="I44" s="25"/>
      <c r="J44" s="45"/>
      <c r="O44" s="32"/>
      <c r="P44" s="32"/>
      <c r="Q44" s="32"/>
    </row>
    <row r="45">
      <c r="I45" s="25"/>
      <c r="J45" s="45"/>
      <c r="N45" s="32"/>
      <c r="O45" s="32"/>
      <c r="P45" s="32"/>
      <c r="Q45" s="32"/>
    </row>
    <row r="46">
      <c r="C46" s="25" t="s">
        <v>76</v>
      </c>
      <c r="D46" s="50"/>
      <c r="E46" s="25" t="s">
        <v>73</v>
      </c>
      <c r="F46" s="32"/>
      <c r="G46" s="25" t="s">
        <v>74</v>
      </c>
      <c r="I46" s="25"/>
      <c r="J46" s="45"/>
      <c r="N46" s="32"/>
      <c r="O46" s="32"/>
      <c r="P46" s="32"/>
      <c r="Q46" s="32"/>
    </row>
    <row r="47">
      <c r="C47" s="47" t="s">
        <v>519</v>
      </c>
      <c r="D47" s="43">
        <v>0.853398354160317</v>
      </c>
      <c r="E47" s="47">
        <v>280.0</v>
      </c>
      <c r="G47" s="29">
        <v>250.5</v>
      </c>
      <c r="I47" s="25"/>
      <c r="J47" s="78" t="s">
        <v>48</v>
      </c>
      <c r="K47" s="69" t="s">
        <v>655</v>
      </c>
      <c r="N47" s="32"/>
      <c r="O47" s="32"/>
      <c r="P47" s="32"/>
      <c r="Q47" s="32"/>
    </row>
    <row r="48">
      <c r="C48" s="47" t="s">
        <v>659</v>
      </c>
      <c r="D48" s="43">
        <v>0.09631209996952149</v>
      </c>
      <c r="E48" s="47">
        <v>31.6</v>
      </c>
      <c r="G48" s="29">
        <v>34.3</v>
      </c>
      <c r="I48" s="25"/>
      <c r="J48" s="78" t="s">
        <v>48</v>
      </c>
      <c r="K48" s="69" t="s">
        <v>655</v>
      </c>
      <c r="N48" s="32"/>
      <c r="O48" s="32"/>
      <c r="P48" s="32"/>
      <c r="Q48" s="32"/>
    </row>
    <row r="49">
      <c r="C49" s="29" t="s">
        <v>660</v>
      </c>
      <c r="D49" s="43">
        <v>0.021334958854007924</v>
      </c>
      <c r="E49" s="47">
        <v>7.0</v>
      </c>
      <c r="G49" s="29">
        <v>8.5</v>
      </c>
      <c r="I49" s="25"/>
      <c r="J49" s="78" t="s">
        <v>48</v>
      </c>
      <c r="K49" s="69" t="s">
        <v>655</v>
      </c>
      <c r="N49" s="32"/>
      <c r="O49" s="32"/>
      <c r="P49" s="32"/>
      <c r="Q49" s="32"/>
    </row>
    <row r="50">
      <c r="C50" s="29" t="s">
        <v>661</v>
      </c>
      <c r="D50" s="43">
        <v>0.02895458701615361</v>
      </c>
      <c r="E50" s="47">
        <v>9.5</v>
      </c>
      <c r="G50" s="29">
        <v>11.5</v>
      </c>
      <c r="I50" s="25"/>
      <c r="J50" s="78" t="s">
        <v>48</v>
      </c>
      <c r="K50" s="69" t="s">
        <v>655</v>
      </c>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38.30000000000001</v>
      </c>
      <c r="E55" s="29" t="s">
        <v>81</v>
      </c>
      <c r="J55" s="29" t="s">
        <v>48</v>
      </c>
      <c r="K55" s="30" t="s">
        <v>82</v>
      </c>
    </row>
    <row r="56">
      <c r="C56" s="32" t="s">
        <v>83</v>
      </c>
      <c r="D56" s="80"/>
      <c r="E56" s="43">
        <v>0.9060052219321146</v>
      </c>
      <c r="I56" s="45"/>
      <c r="J56" s="29" t="s">
        <v>48</v>
      </c>
      <c r="K56" s="30" t="s">
        <v>82</v>
      </c>
      <c r="L56" s="45"/>
      <c r="O56" s="29"/>
      <c r="P56" s="30"/>
      <c r="Q56" s="30"/>
    </row>
    <row r="57">
      <c r="C57" s="32" t="s">
        <v>84</v>
      </c>
      <c r="D57" s="80"/>
      <c r="E57" s="43">
        <v>0.005221932114882505</v>
      </c>
      <c r="I57" s="45"/>
      <c r="J57" s="29" t="s">
        <v>48</v>
      </c>
      <c r="K57" s="30" t="s">
        <v>82</v>
      </c>
      <c r="L57" s="45"/>
      <c r="O57" s="29"/>
      <c r="P57" s="30"/>
      <c r="Q57" s="30"/>
    </row>
    <row r="58">
      <c r="C58" s="32" t="s">
        <v>451</v>
      </c>
      <c r="D58" s="80"/>
      <c r="E58" s="43">
        <v>0.07049608355091382</v>
      </c>
      <c r="I58" s="45"/>
      <c r="J58" s="29" t="s">
        <v>48</v>
      </c>
      <c r="K58" s="30" t="s">
        <v>82</v>
      </c>
      <c r="L58" s="45"/>
      <c r="O58" s="29"/>
      <c r="P58" s="30"/>
      <c r="Q58" s="30"/>
    </row>
    <row r="59">
      <c r="C59" s="32" t="s">
        <v>85</v>
      </c>
      <c r="D59" s="80"/>
      <c r="E59" s="43">
        <v>0.018276762402088767</v>
      </c>
      <c r="I59" s="45"/>
      <c r="J59" s="29" t="s">
        <v>48</v>
      </c>
      <c r="K59" s="30" t="s">
        <v>82</v>
      </c>
      <c r="L59" s="45"/>
      <c r="O59" s="29"/>
      <c r="P59" s="30"/>
      <c r="Q59" s="30"/>
    </row>
    <row r="60">
      <c r="C60" s="25"/>
      <c r="D60" s="54"/>
      <c r="G60" s="25"/>
      <c r="I60" s="45"/>
      <c r="J60" s="29"/>
      <c r="K60" s="30"/>
      <c r="L60" s="45"/>
      <c r="O60" s="29"/>
      <c r="P60" s="30"/>
      <c r="Q60" s="30"/>
    </row>
    <row r="61">
      <c r="C61" s="25" t="s">
        <v>86</v>
      </c>
      <c r="D61" s="43">
        <v>-0.158241758241758</v>
      </c>
      <c r="J61" s="29" t="s">
        <v>48</v>
      </c>
      <c r="K61" s="30" t="s">
        <v>82</v>
      </c>
      <c r="Q61" s="30"/>
    </row>
    <row r="62">
      <c r="C62" s="25" t="s">
        <v>87</v>
      </c>
      <c r="D62" s="45">
        <v>5.5</v>
      </c>
      <c r="E62" s="29" t="s">
        <v>234</v>
      </c>
      <c r="J62" s="29" t="s">
        <v>48</v>
      </c>
      <c r="K62" s="30" t="s">
        <v>89</v>
      </c>
    </row>
    <row r="65">
      <c r="B65" s="41"/>
    </row>
    <row r="66">
      <c r="B66" s="41"/>
    </row>
    <row r="67">
      <c r="B67" s="41" t="s">
        <v>90</v>
      </c>
    </row>
    <row r="69">
      <c r="C69" s="25" t="s">
        <v>91</v>
      </c>
      <c r="D69" s="55">
        <v>114.3145</v>
      </c>
      <c r="J69" s="29" t="s">
        <v>48</v>
      </c>
      <c r="K69" s="30" t="s">
        <v>92</v>
      </c>
    </row>
    <row r="70">
      <c r="C70" s="25" t="s">
        <v>93</v>
      </c>
      <c r="D70" s="48">
        <v>-0.1055217440974271</v>
      </c>
      <c r="J70" s="29" t="s">
        <v>48</v>
      </c>
      <c r="K70" s="30" t="s">
        <v>92</v>
      </c>
    </row>
    <row r="71">
      <c r="C71" s="25" t="s">
        <v>94</v>
      </c>
      <c r="D71" s="56">
        <v>1.772254086</v>
      </c>
      <c r="J71" s="29" t="s">
        <v>48</v>
      </c>
      <c r="K71" s="30" t="s">
        <v>92</v>
      </c>
    </row>
    <row r="72">
      <c r="B72" s="25"/>
      <c r="J72" s="29"/>
      <c r="K72" s="29"/>
    </row>
    <row r="73">
      <c r="B73" s="25"/>
      <c r="J73" s="29"/>
      <c r="K73" s="29"/>
    </row>
    <row r="74">
      <c r="B74" s="25"/>
      <c r="J74" s="29"/>
      <c r="K74" s="29"/>
    </row>
    <row r="75">
      <c r="B75" s="25"/>
      <c r="J75" s="29"/>
      <c r="K75" s="29"/>
    </row>
    <row r="76">
      <c r="B76" s="25"/>
      <c r="C76" s="25" t="s">
        <v>95</v>
      </c>
      <c r="D76" s="57" t="s">
        <v>96</v>
      </c>
      <c r="J76" s="29" t="s">
        <v>48</v>
      </c>
      <c r="K76" s="30" t="s">
        <v>92</v>
      </c>
    </row>
    <row r="77">
      <c r="B77" s="25"/>
      <c r="C77" s="25"/>
      <c r="D77" s="58"/>
    </row>
    <row r="78">
      <c r="B78" s="25"/>
      <c r="C78" s="25" t="s">
        <v>283</v>
      </c>
      <c r="D78" s="58"/>
    </row>
    <row r="79">
      <c r="B79" s="25"/>
      <c r="C79" s="25"/>
    </row>
    <row r="80">
      <c r="B80" s="25"/>
      <c r="D80" s="58"/>
    </row>
    <row r="81">
      <c r="B81" s="25"/>
      <c r="D81" s="58"/>
    </row>
    <row r="82">
      <c r="C82" s="25" t="s">
        <v>98</v>
      </c>
      <c r="D82" s="58"/>
    </row>
    <row r="83">
      <c r="C83" s="25"/>
      <c r="D83" s="59"/>
      <c r="I83" s="25"/>
    </row>
    <row r="84">
      <c r="C84" s="25" t="s">
        <v>99</v>
      </c>
      <c r="D84" s="60">
        <v>0.829958179</v>
      </c>
    </row>
    <row r="85">
      <c r="C85" s="25" t="s">
        <v>100</v>
      </c>
      <c r="D85" s="60">
        <v>1.579626762</v>
      </c>
    </row>
    <row r="86">
      <c r="C86" s="25" t="s">
        <v>101</v>
      </c>
      <c r="D86" s="60">
        <v>2.791621704</v>
      </c>
    </row>
    <row r="87">
      <c r="C87" s="25"/>
    </row>
    <row r="89">
      <c r="B89" s="41" t="s">
        <v>102</v>
      </c>
    </row>
    <row r="91">
      <c r="C91" s="25" t="s">
        <v>103</v>
      </c>
      <c r="D91" s="32"/>
      <c r="E91" s="32"/>
      <c r="F91" s="32"/>
      <c r="G91" s="32"/>
      <c r="H91" s="32"/>
      <c r="I91" s="32"/>
      <c r="J91" s="32"/>
      <c r="K91" s="32"/>
      <c r="L91" s="32"/>
    </row>
    <row r="92">
      <c r="C92" s="32"/>
      <c r="D92" s="32"/>
      <c r="E92" s="32"/>
      <c r="F92" s="32"/>
      <c r="G92" s="32"/>
      <c r="H92" s="32"/>
      <c r="I92" s="32"/>
      <c r="J92" s="32"/>
      <c r="K92" s="32"/>
      <c r="L92" s="32"/>
    </row>
    <row r="93">
      <c r="C93" s="25">
        <v>2015.0</v>
      </c>
      <c r="D93" s="25">
        <v>2016.0</v>
      </c>
      <c r="E93" s="25">
        <v>2017.0</v>
      </c>
      <c r="F93" s="25">
        <v>2018.0</v>
      </c>
      <c r="G93" s="25">
        <v>2019.0</v>
      </c>
      <c r="H93" s="25">
        <v>2020.0</v>
      </c>
      <c r="I93" s="25">
        <v>2021.0</v>
      </c>
      <c r="J93" s="25"/>
      <c r="K93" s="25"/>
      <c r="L93" s="25"/>
    </row>
    <row r="94">
      <c r="B94" s="25" t="s">
        <v>104</v>
      </c>
      <c r="C94" s="61">
        <v>127.8002</v>
      </c>
      <c r="D94" s="61">
        <v>128.3322</v>
      </c>
      <c r="E94" s="61">
        <v>128.878</v>
      </c>
      <c r="F94" s="61">
        <v>125.9884</v>
      </c>
      <c r="G94" s="61">
        <v>125.6877</v>
      </c>
      <c r="H94" s="61">
        <v>105.1722</v>
      </c>
      <c r="I94" s="61">
        <v>114.3145</v>
      </c>
      <c r="J94" s="61"/>
      <c r="K94" s="61"/>
      <c r="L94" s="61"/>
      <c r="O94" s="29" t="s">
        <v>48</v>
      </c>
      <c r="P94" s="30" t="s">
        <v>92</v>
      </c>
    </row>
    <row r="97">
      <c r="C97" s="25" t="s">
        <v>603</v>
      </c>
      <c r="D97" s="32"/>
      <c r="E97" s="32"/>
      <c r="F97" s="32"/>
      <c r="G97" s="32"/>
      <c r="H97" s="32"/>
      <c r="I97" s="32"/>
      <c r="J97" s="32"/>
      <c r="K97" s="25"/>
      <c r="L97" s="32"/>
      <c r="M97" s="32"/>
      <c r="N97" s="32"/>
    </row>
    <row r="98">
      <c r="C98" s="25"/>
      <c r="D98" s="25">
        <v>2030.0</v>
      </c>
      <c r="E98" s="25">
        <v>2050.0</v>
      </c>
      <c r="G98" s="32"/>
      <c r="H98" s="32"/>
      <c r="I98" s="32"/>
      <c r="J98" s="32"/>
      <c r="K98" s="25"/>
      <c r="L98" s="25"/>
      <c r="M98" s="25"/>
      <c r="N98" s="25"/>
    </row>
    <row r="99">
      <c r="C99" s="29" t="s">
        <v>106</v>
      </c>
      <c r="D99" s="54">
        <v>-0.2</v>
      </c>
      <c r="E99" s="54">
        <v>-0.8</v>
      </c>
      <c r="F99" s="62"/>
      <c r="J99" s="29" t="s">
        <v>48</v>
      </c>
      <c r="K99" s="63" t="s">
        <v>107</v>
      </c>
      <c r="L99" s="62"/>
      <c r="M99" s="62"/>
      <c r="N99" s="62"/>
    </row>
    <row r="100">
      <c r="C100" s="29" t="s">
        <v>108</v>
      </c>
      <c r="D100" s="54">
        <v>-0.15</v>
      </c>
      <c r="E100" s="54">
        <v>-0.75</v>
      </c>
      <c r="J100" s="47" t="s">
        <v>48</v>
      </c>
      <c r="K100" s="63" t="s">
        <v>107</v>
      </c>
    </row>
    <row r="101">
      <c r="C101" s="29" t="s">
        <v>109</v>
      </c>
      <c r="D101" s="54">
        <v>-0.1</v>
      </c>
      <c r="E101" s="54">
        <v>-0.6</v>
      </c>
      <c r="J101" s="47" t="s">
        <v>48</v>
      </c>
      <c r="K101" s="63" t="s">
        <v>107</v>
      </c>
    </row>
    <row r="102">
      <c r="B102" s="29"/>
      <c r="C102" s="25"/>
      <c r="D102" s="54"/>
    </row>
    <row r="103">
      <c r="B103" s="29"/>
      <c r="C103" s="25"/>
      <c r="D103" s="54"/>
    </row>
    <row r="104">
      <c r="B104" s="29"/>
      <c r="C104" s="25"/>
      <c r="D104" s="54"/>
    </row>
    <row r="106">
      <c r="C106" s="25"/>
      <c r="D106" s="54"/>
    </row>
    <row r="107">
      <c r="C107" s="25"/>
      <c r="D107" s="29"/>
      <c r="F107" s="29"/>
      <c r="G107" s="29"/>
      <c r="I107" s="25"/>
      <c r="J107" s="32"/>
      <c r="K107" s="32"/>
      <c r="L107" s="32"/>
      <c r="M107" s="32"/>
      <c r="N107" s="32"/>
      <c r="O107" s="32"/>
      <c r="P107" s="32"/>
      <c r="Q107" s="32"/>
      <c r="R107" s="32"/>
    </row>
    <row r="108">
      <c r="C108" s="25"/>
      <c r="D108" s="29"/>
      <c r="F108" s="29"/>
      <c r="G108" s="29"/>
      <c r="I108" s="25"/>
      <c r="J108" s="32"/>
      <c r="K108" s="32"/>
      <c r="L108" s="32"/>
      <c r="M108" s="32"/>
      <c r="N108" s="32"/>
      <c r="O108" s="32"/>
      <c r="P108" s="32"/>
      <c r="Q108" s="32"/>
      <c r="R108" s="32"/>
    </row>
    <row r="109">
      <c r="C109" s="25" t="s">
        <v>110</v>
      </c>
      <c r="D109" s="29" t="s">
        <v>119</v>
      </c>
      <c r="J109" s="29" t="s">
        <v>48</v>
      </c>
      <c r="K109" s="30" t="s">
        <v>662</v>
      </c>
    </row>
    <row r="110">
      <c r="C110" s="25" t="s">
        <v>113</v>
      </c>
      <c r="D110" s="29" t="s">
        <v>119</v>
      </c>
      <c r="J110" s="29" t="s">
        <v>48</v>
      </c>
      <c r="K110" s="29" t="s">
        <v>114</v>
      </c>
    </row>
    <row r="111">
      <c r="C111" s="25" t="s">
        <v>115</v>
      </c>
      <c r="D111" s="29" t="s">
        <v>663</v>
      </c>
      <c r="J111" s="29" t="s">
        <v>48</v>
      </c>
      <c r="K111" s="29" t="s">
        <v>117</v>
      </c>
      <c r="AC111" s="29"/>
      <c r="AD111" s="29"/>
      <c r="AE111" s="29"/>
      <c r="AF111" s="29"/>
    </row>
    <row r="112">
      <c r="C112" s="25" t="s">
        <v>118</v>
      </c>
      <c r="D112" s="29" t="s">
        <v>119</v>
      </c>
      <c r="J112" s="29" t="s">
        <v>48</v>
      </c>
      <c r="K112" s="29" t="s">
        <v>117</v>
      </c>
    </row>
    <row r="113">
      <c r="C113" s="64" t="s">
        <v>120</v>
      </c>
      <c r="D113" s="65" t="s">
        <v>111</v>
      </c>
      <c r="J113" s="29" t="s">
        <v>48</v>
      </c>
      <c r="K113" s="29" t="s">
        <v>117</v>
      </c>
    </row>
    <row r="114">
      <c r="C114" s="25" t="s">
        <v>121</v>
      </c>
      <c r="D114" s="29" t="s">
        <v>111</v>
      </c>
      <c r="J114" s="29" t="s">
        <v>48</v>
      </c>
      <c r="K114" s="29" t="s">
        <v>117</v>
      </c>
    </row>
    <row r="115">
      <c r="C115" s="29"/>
    </row>
    <row r="116">
      <c r="C116" s="25" t="s">
        <v>122</v>
      </c>
      <c r="D116" s="78" t="s">
        <v>119</v>
      </c>
      <c r="E116" s="79" t="s">
        <v>664</v>
      </c>
      <c r="J116" s="29" t="s">
        <v>48</v>
      </c>
      <c r="K116" s="29" t="s">
        <v>124</v>
      </c>
    </row>
    <row r="117">
      <c r="C117" s="66"/>
    </row>
    <row r="118">
      <c r="C118" s="66"/>
    </row>
    <row r="119">
      <c r="C119" s="66" t="s">
        <v>125</v>
      </c>
    </row>
    <row r="120">
      <c r="D120" s="29" t="s">
        <v>665</v>
      </c>
      <c r="J120" s="29" t="s">
        <v>48</v>
      </c>
      <c r="K120" s="29" t="s">
        <v>124</v>
      </c>
    </row>
    <row r="121">
      <c r="C121" s="25"/>
      <c r="D121" s="29" t="s">
        <v>666</v>
      </c>
      <c r="J121" s="29" t="s">
        <v>48</v>
      </c>
      <c r="K121" s="29" t="s">
        <v>124</v>
      </c>
    </row>
    <row r="123">
      <c r="B123" s="66"/>
    </row>
    <row r="124">
      <c r="C124" s="66" t="s">
        <v>130</v>
      </c>
    </row>
    <row r="126">
      <c r="C126" s="25" t="s">
        <v>131</v>
      </c>
      <c r="D126" s="29" t="s">
        <v>667</v>
      </c>
      <c r="J126" s="29" t="s">
        <v>48</v>
      </c>
      <c r="K126" s="29" t="s">
        <v>117</v>
      </c>
    </row>
    <row r="127">
      <c r="D127" s="29" t="s">
        <v>255</v>
      </c>
      <c r="J127" s="29" t="s">
        <v>48</v>
      </c>
      <c r="K127" s="29" t="s">
        <v>117</v>
      </c>
    </row>
    <row r="128">
      <c r="J128" s="29" t="s">
        <v>48</v>
      </c>
      <c r="K128" s="29" t="s">
        <v>117</v>
      </c>
    </row>
    <row r="129">
      <c r="C129" s="25" t="s">
        <v>133</v>
      </c>
      <c r="D129" s="29" t="s">
        <v>88</v>
      </c>
      <c r="J129" s="29" t="s">
        <v>48</v>
      </c>
      <c r="K129" s="29" t="s">
        <v>117</v>
      </c>
    </row>
    <row r="132">
      <c r="A132" s="70" t="s">
        <v>135</v>
      </c>
      <c r="B132" s="71"/>
      <c r="C132" s="71"/>
      <c r="D132" s="71"/>
      <c r="E132" s="71"/>
      <c r="F132" s="71"/>
      <c r="G132" s="71"/>
      <c r="H132" s="71"/>
      <c r="I132" s="71"/>
      <c r="J132" s="71"/>
      <c r="K132" s="71"/>
      <c r="L132" s="71"/>
      <c r="M132" s="71"/>
      <c r="N132" s="71"/>
    </row>
    <row r="135">
      <c r="B135" s="41" t="s">
        <v>136</v>
      </c>
    </row>
    <row r="136">
      <c r="B136" s="25"/>
    </row>
    <row r="137">
      <c r="B137" s="25"/>
      <c r="C137" s="25" t="s">
        <v>137</v>
      </c>
      <c r="D137" s="29" t="s">
        <v>119</v>
      </c>
      <c r="J137" s="29" t="s">
        <v>48</v>
      </c>
      <c r="K137" s="30" t="s">
        <v>668</v>
      </c>
    </row>
    <row r="138">
      <c r="B138" s="25"/>
      <c r="C138" s="25" t="s">
        <v>138</v>
      </c>
      <c r="D138" s="29" t="s">
        <v>119</v>
      </c>
      <c r="J138" s="29" t="s">
        <v>48</v>
      </c>
      <c r="K138" s="92" t="s">
        <v>669</v>
      </c>
    </row>
    <row r="139">
      <c r="B139" s="25"/>
      <c r="C139" s="25" t="s">
        <v>139</v>
      </c>
      <c r="D139" s="29" t="s">
        <v>670</v>
      </c>
      <c r="J139" s="29" t="s">
        <v>48</v>
      </c>
      <c r="K139" s="30" t="s">
        <v>671</v>
      </c>
    </row>
    <row r="140">
      <c r="B140" s="25"/>
      <c r="C140" s="25" t="s">
        <v>141</v>
      </c>
      <c r="D140" s="29" t="s">
        <v>672</v>
      </c>
      <c r="J140" s="29" t="s">
        <v>48</v>
      </c>
      <c r="K140" s="30" t="s">
        <v>673</v>
      </c>
    </row>
    <row r="141">
      <c r="B141" s="25"/>
    </row>
    <row r="142">
      <c r="B142" s="41"/>
    </row>
    <row r="143">
      <c r="B143" s="41" t="s">
        <v>142</v>
      </c>
    </row>
    <row r="144">
      <c r="B144" s="25"/>
    </row>
    <row r="145">
      <c r="B145" s="25"/>
      <c r="C145" s="25" t="s">
        <v>143</v>
      </c>
      <c r="D145" s="29" t="s">
        <v>674</v>
      </c>
      <c r="J145" s="29" t="s">
        <v>48</v>
      </c>
      <c r="K145" s="29" t="s">
        <v>675</v>
      </c>
    </row>
    <row r="146">
      <c r="B146" s="25"/>
      <c r="C146" s="25" t="s">
        <v>144</v>
      </c>
      <c r="D146" s="29" t="s">
        <v>88</v>
      </c>
    </row>
    <row r="147">
      <c r="B147" s="25"/>
    </row>
    <row r="148">
      <c r="B148" s="25"/>
      <c r="C148" s="25"/>
      <c r="D148" s="29"/>
      <c r="J148" s="29"/>
      <c r="K148" s="30"/>
    </row>
    <row r="149">
      <c r="B149" s="41" t="s">
        <v>145</v>
      </c>
    </row>
    <row r="150">
      <c r="B150" s="25"/>
    </row>
    <row r="151">
      <c r="B151" s="25"/>
      <c r="C151" s="25" t="s">
        <v>146</v>
      </c>
      <c r="D151" s="78" t="s">
        <v>119</v>
      </c>
      <c r="J151" s="29" t="s">
        <v>48</v>
      </c>
      <c r="K151" s="29" t="s">
        <v>675</v>
      </c>
    </row>
    <row r="152">
      <c r="B152" s="25"/>
      <c r="C152" s="25" t="s">
        <v>144</v>
      </c>
      <c r="D152" s="79" t="s">
        <v>676</v>
      </c>
    </row>
    <row r="153">
      <c r="B153" s="25"/>
      <c r="C153" s="25" t="s">
        <v>147</v>
      </c>
      <c r="D153" s="29" t="s">
        <v>677</v>
      </c>
      <c r="J153" s="29" t="s">
        <v>48</v>
      </c>
      <c r="K153" s="29" t="s">
        <v>678</v>
      </c>
    </row>
    <row r="154">
      <c r="B154" s="41"/>
    </row>
    <row r="155">
      <c r="B155" s="41"/>
    </row>
    <row r="156">
      <c r="B156" s="41" t="s">
        <v>148</v>
      </c>
    </row>
    <row r="157">
      <c r="B157" s="25"/>
    </row>
    <row r="158">
      <c r="B158" s="25"/>
      <c r="C158" s="25" t="s">
        <v>149</v>
      </c>
      <c r="D158" s="29" t="s">
        <v>679</v>
      </c>
      <c r="J158" s="29" t="s">
        <v>48</v>
      </c>
      <c r="K158" s="30" t="s">
        <v>150</v>
      </c>
    </row>
    <row r="159">
      <c r="B159" s="25"/>
      <c r="C159" s="25" t="s">
        <v>151</v>
      </c>
      <c r="D159" s="72">
        <v>1735119.0</v>
      </c>
      <c r="I159" s="25"/>
      <c r="J159" s="29" t="s">
        <v>48</v>
      </c>
      <c r="K159" s="30" t="s">
        <v>150</v>
      </c>
      <c r="M159" s="29"/>
      <c r="N159" s="30"/>
    </row>
    <row r="160">
      <c r="B160" s="25"/>
      <c r="C160" s="25"/>
      <c r="D160" s="29"/>
      <c r="I160" s="25"/>
      <c r="M160" s="29"/>
      <c r="N160" s="30"/>
    </row>
    <row r="161">
      <c r="B161" s="25"/>
      <c r="C161" s="25" t="s">
        <v>152</v>
      </c>
      <c r="D161" s="29" t="s">
        <v>680</v>
      </c>
    </row>
    <row r="162">
      <c r="B162" s="25"/>
      <c r="C162" s="25" t="s">
        <v>155</v>
      </c>
      <c r="D162" s="73">
        <v>66.9</v>
      </c>
      <c r="J162" s="29" t="s">
        <v>48</v>
      </c>
      <c r="K162" s="30" t="s">
        <v>156</v>
      </c>
    </row>
    <row r="163">
      <c r="B163" s="25"/>
    </row>
    <row r="164">
      <c r="B164" s="25"/>
    </row>
    <row r="165">
      <c r="B165" s="41" t="s">
        <v>157</v>
      </c>
    </row>
    <row r="166">
      <c r="B166" s="25"/>
    </row>
    <row r="167">
      <c r="B167" s="25"/>
      <c r="C167" s="25" t="s">
        <v>158</v>
      </c>
      <c r="D167" s="73">
        <v>27716.0</v>
      </c>
      <c r="E167" s="29" t="s">
        <v>159</v>
      </c>
      <c r="J167" s="29" t="s">
        <v>48</v>
      </c>
      <c r="K167" s="30" t="s">
        <v>160</v>
      </c>
    </row>
    <row r="168">
      <c r="B168" s="25"/>
      <c r="C168" s="25" t="s">
        <v>315</v>
      </c>
      <c r="D168" s="73">
        <v>86853.0</v>
      </c>
      <c r="E168" s="29" t="s">
        <v>162</v>
      </c>
      <c r="J168" s="29" t="s">
        <v>48</v>
      </c>
      <c r="K168" s="30" t="s">
        <v>163</v>
      </c>
      <c r="M168" s="29"/>
      <c r="N168" s="30"/>
    </row>
    <row r="169">
      <c r="B169" s="25"/>
      <c r="C169" s="25" t="s">
        <v>316</v>
      </c>
      <c r="D169" s="73">
        <v>35751.3</v>
      </c>
      <c r="E169" s="29" t="s">
        <v>165</v>
      </c>
      <c r="J169" s="29" t="s">
        <v>48</v>
      </c>
      <c r="K169" s="30" t="s">
        <v>166</v>
      </c>
      <c r="M169" s="29"/>
      <c r="N169" s="30"/>
    </row>
    <row r="170">
      <c r="B170" s="25"/>
      <c r="C170" s="77" t="s">
        <v>167</v>
      </c>
      <c r="D170" s="78">
        <v>3276.0</v>
      </c>
      <c r="E170" s="68" t="s">
        <v>159</v>
      </c>
      <c r="J170" s="29" t="s">
        <v>48</v>
      </c>
      <c r="K170" s="30" t="s">
        <v>168</v>
      </c>
    </row>
    <row r="171" ht="16.5" customHeight="1">
      <c r="B171" s="25"/>
      <c r="C171" s="77" t="s">
        <v>169</v>
      </c>
      <c r="D171" s="78">
        <v>47704.0</v>
      </c>
      <c r="E171" s="68" t="s">
        <v>346</v>
      </c>
      <c r="J171" s="29" t="s">
        <v>48</v>
      </c>
      <c r="K171" s="30" t="s">
        <v>168</v>
      </c>
    </row>
    <row r="172">
      <c r="B172" s="25"/>
    </row>
    <row r="173">
      <c r="B173" s="25"/>
      <c r="C173" s="25" t="s">
        <v>170</v>
      </c>
      <c r="D173" s="29" t="s">
        <v>119</v>
      </c>
      <c r="J173" s="29" t="s">
        <v>48</v>
      </c>
      <c r="K173" s="30" t="s">
        <v>681</v>
      </c>
    </row>
    <row r="174">
      <c r="B174" s="25"/>
      <c r="C174" s="25" t="s">
        <v>144</v>
      </c>
      <c r="D174" s="29" t="s">
        <v>682</v>
      </c>
    </row>
    <row r="175">
      <c r="B175" s="25"/>
    </row>
    <row r="177">
      <c r="B177" s="41" t="s">
        <v>175</v>
      </c>
    </row>
    <row r="178">
      <c r="B178" s="41"/>
    </row>
    <row r="179">
      <c r="C179" s="77" t="s">
        <v>176</v>
      </c>
      <c r="D179" s="81">
        <v>704.4</v>
      </c>
      <c r="E179" s="68"/>
      <c r="F179" s="68"/>
      <c r="G179" s="68"/>
      <c r="H179" s="68"/>
      <c r="I179" s="68"/>
      <c r="J179" s="78" t="s">
        <v>48</v>
      </c>
      <c r="K179" s="79" t="s">
        <v>177</v>
      </c>
      <c r="P179" s="32"/>
      <c r="Q179" s="32"/>
    </row>
    <row r="180">
      <c r="C180" s="77" t="s">
        <v>178</v>
      </c>
      <c r="D180" s="85">
        <v>0.009</v>
      </c>
      <c r="E180" s="68"/>
      <c r="F180" s="68"/>
      <c r="G180" s="68"/>
      <c r="H180" s="68"/>
      <c r="I180" s="68"/>
      <c r="J180" s="78" t="s">
        <v>48</v>
      </c>
      <c r="K180" s="79" t="s">
        <v>177</v>
      </c>
      <c r="P180" s="32"/>
      <c r="Q180" s="32"/>
    </row>
    <row r="181">
      <c r="C181" s="25"/>
      <c r="E181" s="25"/>
      <c r="F181" s="76"/>
      <c r="K181" s="30"/>
      <c r="P181" s="32"/>
      <c r="Q181" s="32"/>
    </row>
    <row r="182">
      <c r="C182" s="32"/>
      <c r="E182" s="25"/>
      <c r="F182" s="76"/>
      <c r="K182" s="30"/>
      <c r="P182" s="32"/>
      <c r="Q182" s="32"/>
    </row>
    <row r="183">
      <c r="B183" s="41"/>
    </row>
    <row r="184">
      <c r="B184" s="41" t="s">
        <v>179</v>
      </c>
    </row>
    <row r="186">
      <c r="C186" s="25" t="s">
        <v>180</v>
      </c>
      <c r="D186" s="73">
        <v>25.0</v>
      </c>
      <c r="E186" s="29" t="s">
        <v>181</v>
      </c>
      <c r="J186" s="29" t="s">
        <v>48</v>
      </c>
      <c r="K186" s="29" t="s">
        <v>182</v>
      </c>
    </row>
    <row r="187">
      <c r="C187" s="25" t="s">
        <v>183</v>
      </c>
      <c r="D187" s="73">
        <v>2467.94</v>
      </c>
      <c r="E187" s="29" t="s">
        <v>165</v>
      </c>
      <c r="J187" s="29" t="s">
        <v>48</v>
      </c>
      <c r="K187" s="30" t="s">
        <v>184</v>
      </c>
    </row>
    <row r="188">
      <c r="C188" s="25" t="s">
        <v>185</v>
      </c>
      <c r="D188" s="29" t="s">
        <v>683</v>
      </c>
      <c r="J188" s="29" t="s">
        <v>48</v>
      </c>
      <c r="K188" s="30" t="s">
        <v>186</v>
      </c>
    </row>
    <row r="189">
      <c r="C189" s="25" t="s">
        <v>187</v>
      </c>
      <c r="D189" s="29" t="s">
        <v>684</v>
      </c>
    </row>
    <row r="192">
      <c r="B192" s="41" t="s">
        <v>188</v>
      </c>
    </row>
    <row r="194">
      <c r="C194" s="25" t="s">
        <v>189</v>
      </c>
      <c r="D194" s="73">
        <v>74.28860713</v>
      </c>
      <c r="J194" s="29" t="s">
        <v>48</v>
      </c>
      <c r="K194" s="29" t="s">
        <v>190</v>
      </c>
    </row>
    <row r="195">
      <c r="C195" s="25" t="s">
        <v>191</v>
      </c>
      <c r="D195" s="73">
        <v>5107857.0</v>
      </c>
      <c r="E195" s="29" t="s">
        <v>17</v>
      </c>
      <c r="J195" s="29" t="s">
        <v>48</v>
      </c>
      <c r="K195" s="30" t="s">
        <v>192</v>
      </c>
    </row>
    <row r="196">
      <c r="B196" s="25"/>
      <c r="C196" s="25"/>
    </row>
    <row r="197">
      <c r="C197" s="25"/>
      <c r="K197" s="30"/>
    </row>
    <row r="198">
      <c r="B198" s="41" t="s">
        <v>193</v>
      </c>
    </row>
    <row r="200">
      <c r="B200" s="25"/>
      <c r="C200" s="25" t="s">
        <v>194</v>
      </c>
      <c r="D200" s="29" t="s">
        <v>685</v>
      </c>
      <c r="J200" s="29" t="s">
        <v>48</v>
      </c>
      <c r="K200" s="30" t="s">
        <v>195</v>
      </c>
    </row>
    <row r="201">
      <c r="B201" s="25"/>
      <c r="C201" s="25" t="s">
        <v>196</v>
      </c>
      <c r="D201" s="43">
        <v>0.089</v>
      </c>
      <c r="J201" s="29" t="s">
        <v>48</v>
      </c>
      <c r="K201" s="30" t="s">
        <v>82</v>
      </c>
    </row>
    <row r="202">
      <c r="C202" s="25" t="s">
        <v>197</v>
      </c>
      <c r="D202" s="29" t="s">
        <v>686</v>
      </c>
      <c r="J202" s="29" t="s">
        <v>48</v>
      </c>
      <c r="K202" s="30" t="s">
        <v>195</v>
      </c>
    </row>
    <row r="203">
      <c r="B203" s="25"/>
      <c r="I203" s="29"/>
    </row>
    <row r="204">
      <c r="B204" s="25"/>
      <c r="I204" s="29"/>
    </row>
    <row r="205">
      <c r="B205" s="25"/>
      <c r="I205" s="29"/>
    </row>
    <row r="206">
      <c r="B206" s="41" t="s">
        <v>198</v>
      </c>
      <c r="I206" s="29"/>
    </row>
    <row r="207">
      <c r="B207" s="25"/>
      <c r="C207" s="77" t="s">
        <v>199</v>
      </c>
      <c r="D207" s="78" t="s">
        <v>200</v>
      </c>
      <c r="E207" s="68"/>
      <c r="F207" s="68"/>
      <c r="G207" s="68"/>
      <c r="H207" s="78"/>
      <c r="I207" s="68"/>
      <c r="J207" s="78" t="s">
        <v>48</v>
      </c>
      <c r="K207" s="79" t="s">
        <v>201</v>
      </c>
    </row>
    <row r="208">
      <c r="B208" s="25"/>
      <c r="C208" s="25" t="s">
        <v>540</v>
      </c>
      <c r="D208" s="29" t="s">
        <v>687</v>
      </c>
      <c r="J208" s="29" t="s">
        <v>48</v>
      </c>
      <c r="K208" s="30" t="s">
        <v>203</v>
      </c>
    </row>
    <row r="209">
      <c r="B209" s="25"/>
      <c r="C209" s="25" t="s">
        <v>204</v>
      </c>
      <c r="D209" s="29" t="s">
        <v>688</v>
      </c>
      <c r="J209" s="29" t="s">
        <v>48</v>
      </c>
      <c r="K209" s="30" t="s">
        <v>203</v>
      </c>
    </row>
    <row r="210">
      <c r="B210" s="25"/>
      <c r="C210" s="25" t="s">
        <v>205</v>
      </c>
      <c r="D210" s="29" t="s">
        <v>88</v>
      </c>
      <c r="H210" s="29"/>
      <c r="J210" s="29" t="s">
        <v>48</v>
      </c>
      <c r="K210" s="79" t="s">
        <v>207</v>
      </c>
    </row>
    <row r="211">
      <c r="B211" s="25"/>
    </row>
    <row r="212">
      <c r="C212" s="25" t="s">
        <v>208</v>
      </c>
      <c r="D212" s="29">
        <v>620000.0</v>
      </c>
      <c r="J212" s="29" t="s">
        <v>48</v>
      </c>
      <c r="K212" s="30" t="s">
        <v>210</v>
      </c>
    </row>
    <row r="213">
      <c r="C213" s="25" t="s">
        <v>211</v>
      </c>
      <c r="D213" s="54">
        <v>0.21</v>
      </c>
      <c r="J213" s="29" t="s">
        <v>48</v>
      </c>
      <c r="K213" s="30" t="s">
        <v>210</v>
      </c>
    </row>
    <row r="214">
      <c r="C214" s="25" t="s">
        <v>212</v>
      </c>
      <c r="D214" s="29" t="s">
        <v>689</v>
      </c>
      <c r="J214" s="29" t="s">
        <v>48</v>
      </c>
      <c r="K214" s="29" t="s">
        <v>213</v>
      </c>
    </row>
    <row r="220">
      <c r="B220" s="41" t="s">
        <v>214</v>
      </c>
    </row>
    <row r="221">
      <c r="C221" s="25" t="s">
        <v>215</v>
      </c>
      <c r="E221" s="25" t="s">
        <v>216</v>
      </c>
    </row>
    <row r="222">
      <c r="C222" s="25" t="s">
        <v>217</v>
      </c>
      <c r="D222" s="88">
        <v>-0.834</v>
      </c>
      <c r="E222" s="78" t="s">
        <v>273</v>
      </c>
      <c r="J222" s="29" t="s">
        <v>48</v>
      </c>
      <c r="K222" s="29" t="s">
        <v>218</v>
      </c>
    </row>
    <row r="223">
      <c r="C223" s="25" t="s">
        <v>219</v>
      </c>
      <c r="D223" s="88">
        <v>-0.856</v>
      </c>
      <c r="E223" s="78" t="s">
        <v>303</v>
      </c>
      <c r="J223" s="29" t="s">
        <v>48</v>
      </c>
      <c r="K223" s="30" t="s">
        <v>220</v>
      </c>
    </row>
    <row r="224">
      <c r="C224" s="25" t="s">
        <v>221</v>
      </c>
      <c r="D224" s="88">
        <v>-0.791</v>
      </c>
      <c r="E224" s="78" t="s">
        <v>273</v>
      </c>
      <c r="J224" s="29" t="s">
        <v>48</v>
      </c>
      <c r="K224" s="30" t="s">
        <v>220</v>
      </c>
    </row>
    <row r="225">
      <c r="C225" s="25" t="s">
        <v>222</v>
      </c>
      <c r="D225" s="88">
        <v>-0.863</v>
      </c>
      <c r="E225" s="78" t="s">
        <v>273</v>
      </c>
      <c r="J225" s="29" t="s">
        <v>48</v>
      </c>
      <c r="K225" s="30" t="s">
        <v>223</v>
      </c>
    </row>
    <row r="226">
      <c r="C226" s="25"/>
      <c r="D226" s="29"/>
      <c r="J226" s="29"/>
      <c r="K226" s="29"/>
    </row>
    <row r="227">
      <c r="C227" s="25"/>
      <c r="D227" s="29"/>
      <c r="J227" s="29"/>
      <c r="K227" s="29"/>
    </row>
    <row r="228">
      <c r="C228" s="25" t="s">
        <v>224</v>
      </c>
      <c r="D228" s="29" t="s">
        <v>690</v>
      </c>
      <c r="J228" s="29" t="s">
        <v>48</v>
      </c>
      <c r="K228" s="29" t="s">
        <v>225</v>
      </c>
    </row>
    <row r="229">
      <c r="C229" s="25" t="s">
        <v>226</v>
      </c>
      <c r="D229" s="29" t="s">
        <v>691</v>
      </c>
    </row>
    <row r="230">
      <c r="C230" s="25" t="s">
        <v>227</v>
      </c>
      <c r="D230" s="29" t="s">
        <v>692</v>
      </c>
    </row>
    <row r="231">
      <c r="D231" s="29" t="s">
        <v>693</v>
      </c>
    </row>
    <row r="232">
      <c r="D232" s="29" t="s">
        <v>694</v>
      </c>
    </row>
    <row r="233">
      <c r="D233" s="29" t="s">
        <v>695</v>
      </c>
    </row>
  </sheetData>
  <mergeCells count="3">
    <mergeCell ref="C2:P3"/>
    <mergeCell ref="C24:E26"/>
    <mergeCell ref="D113:G113"/>
  </mergeCells>
  <hyperlinks>
    <hyperlink r:id="rId1" ref="C2"/>
  </hyperlinks>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696</v>
      </c>
    </row>
    <row r="3" ht="28.5" customHeight="1"/>
    <row r="6">
      <c r="B6" s="27" t="s">
        <v>697</v>
      </c>
    </row>
    <row r="9">
      <c r="C9" s="25" t="s">
        <v>46</v>
      </c>
      <c r="D9" s="28" t="s">
        <v>597</v>
      </c>
      <c r="J9" s="29" t="s">
        <v>48</v>
      </c>
      <c r="K9" s="30" t="s">
        <v>49</v>
      </c>
    </row>
    <row r="10">
      <c r="C10" s="25" t="s">
        <v>50</v>
      </c>
      <c r="D10" s="31">
        <v>0.942</v>
      </c>
      <c r="J10" s="29" t="s">
        <v>48</v>
      </c>
      <c r="K10" s="30" t="s">
        <v>51</v>
      </c>
    </row>
    <row r="11">
      <c r="C11" s="32"/>
    </row>
    <row r="12">
      <c r="C12" s="32"/>
    </row>
    <row r="13">
      <c r="C13" s="32"/>
      <c r="D13" s="25" t="s">
        <v>52</v>
      </c>
      <c r="E13" s="25" t="s">
        <v>53</v>
      </c>
    </row>
    <row r="14">
      <c r="C14" s="25" t="s">
        <v>54</v>
      </c>
      <c r="D14" s="33">
        <v>8.3426789E7</v>
      </c>
      <c r="E14" s="34">
        <v>0.017802133528604047</v>
      </c>
      <c r="J14" s="29" t="s">
        <v>48</v>
      </c>
      <c r="K14" s="30" t="s">
        <v>55</v>
      </c>
    </row>
    <row r="15">
      <c r="C15" s="25" t="s">
        <v>56</v>
      </c>
      <c r="D15" s="34">
        <v>0.7687091133280942</v>
      </c>
      <c r="E15" s="34">
        <v>0.016685898549793965</v>
      </c>
      <c r="J15" s="29" t="s">
        <v>48</v>
      </c>
      <c r="K15" s="30" t="s">
        <v>57</v>
      </c>
    </row>
    <row r="16">
      <c r="C16" s="25"/>
      <c r="D16" s="35"/>
      <c r="E16" s="25" t="s">
        <v>58</v>
      </c>
      <c r="J16" s="29"/>
      <c r="K16" s="30"/>
    </row>
    <row r="17">
      <c r="C17" s="25" t="s">
        <v>59</v>
      </c>
      <c r="D17" s="35">
        <v>42393.43369</v>
      </c>
      <c r="E17" s="36">
        <v>0.034936387143091885</v>
      </c>
      <c r="J17" s="29" t="s">
        <v>48</v>
      </c>
      <c r="K17" s="30" t="s">
        <v>60</v>
      </c>
    </row>
    <row r="18">
      <c r="I18" s="32"/>
    </row>
    <row r="19">
      <c r="I19" s="32"/>
    </row>
    <row r="20">
      <c r="I20" s="32"/>
    </row>
    <row r="21">
      <c r="I21" s="32"/>
    </row>
    <row r="22">
      <c r="I22" s="32"/>
    </row>
    <row r="23">
      <c r="C23" s="37" t="s">
        <v>61</v>
      </c>
      <c r="D23" s="38"/>
      <c r="E23" s="38"/>
      <c r="F23" s="38"/>
      <c r="H23" s="38"/>
      <c r="I23" s="38"/>
    </row>
    <row r="24" ht="42.75" customHeight="1">
      <c r="B24" s="38"/>
      <c r="C24" s="38" t="s">
        <v>698</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912.7</v>
      </c>
      <c r="E31" s="29" t="s">
        <v>654</v>
      </c>
      <c r="J31" s="29" t="s">
        <v>48</v>
      </c>
      <c r="K31" s="30" t="s">
        <v>655</v>
      </c>
    </row>
    <row r="32">
      <c r="C32" s="25" t="s">
        <v>67</v>
      </c>
      <c r="D32" s="43">
        <v>-0.1714778503994191</v>
      </c>
      <c r="E32" s="44" t="s">
        <v>68</v>
      </c>
      <c r="J32" s="29" t="s">
        <v>48</v>
      </c>
      <c r="K32" s="30" t="s">
        <v>655</v>
      </c>
    </row>
    <row r="33">
      <c r="C33" s="25" t="s">
        <v>69</v>
      </c>
      <c r="D33" s="42">
        <v>638.7</v>
      </c>
      <c r="E33" s="29" t="s">
        <v>656</v>
      </c>
      <c r="J33" s="29" t="s">
        <v>48</v>
      </c>
      <c r="K33" s="30" t="s">
        <v>655</v>
      </c>
    </row>
    <row r="34">
      <c r="C34" s="25" t="s">
        <v>67</v>
      </c>
      <c r="D34" s="43">
        <v>0.026848874598070838</v>
      </c>
      <c r="E34" s="44" t="s">
        <v>68</v>
      </c>
      <c r="J34" s="29" t="s">
        <v>48</v>
      </c>
      <c r="K34" s="30" t="s">
        <v>655</v>
      </c>
    </row>
    <row r="35">
      <c r="I35" s="25"/>
      <c r="J35" s="45"/>
      <c r="N35" s="32"/>
      <c r="O35" s="32"/>
      <c r="P35" s="32"/>
      <c r="Q35" s="32"/>
    </row>
    <row r="36">
      <c r="I36" s="25"/>
      <c r="J36" s="45"/>
      <c r="N36" s="32"/>
      <c r="O36" s="32"/>
      <c r="P36" s="32"/>
      <c r="Q36" s="32"/>
    </row>
    <row r="37">
      <c r="C37" s="25" t="s">
        <v>72</v>
      </c>
      <c r="D37" s="50"/>
      <c r="E37" s="25" t="s">
        <v>73</v>
      </c>
      <c r="F37" s="32"/>
      <c r="G37" s="25" t="s">
        <v>74</v>
      </c>
    </row>
    <row r="38">
      <c r="C38" s="47" t="s">
        <v>601</v>
      </c>
      <c r="D38" s="48">
        <v>0.8866001972170483</v>
      </c>
      <c r="E38" s="47">
        <v>809.2</v>
      </c>
      <c r="G38" s="136">
        <v>928.3</v>
      </c>
      <c r="J38" s="29" t="s">
        <v>48</v>
      </c>
      <c r="K38" s="30" t="s">
        <v>655</v>
      </c>
    </row>
    <row r="39">
      <c r="C39" s="47" t="s">
        <v>657</v>
      </c>
      <c r="D39" s="48">
        <v>0.037252109126766735</v>
      </c>
      <c r="E39" s="47">
        <v>34.0</v>
      </c>
      <c r="G39" s="136">
        <v>65.1</v>
      </c>
      <c r="J39" s="29" t="s">
        <v>48</v>
      </c>
      <c r="K39" s="30" t="s">
        <v>655</v>
      </c>
    </row>
    <row r="40">
      <c r="C40" s="47" t="s">
        <v>75</v>
      </c>
      <c r="D40" s="48">
        <v>0.06332858551550344</v>
      </c>
      <c r="E40" s="47">
        <v>57.8</v>
      </c>
      <c r="G40" s="136">
        <v>91.3</v>
      </c>
      <c r="J40" s="29" t="s">
        <v>48</v>
      </c>
      <c r="K40" s="30" t="s">
        <v>655</v>
      </c>
    </row>
    <row r="41">
      <c r="C41" s="29" t="s">
        <v>658</v>
      </c>
      <c r="D41" s="48">
        <v>0.012819108140681493</v>
      </c>
      <c r="E41" s="47">
        <v>11.7</v>
      </c>
      <c r="G41" s="136">
        <v>16.9</v>
      </c>
      <c r="J41" s="29" t="s">
        <v>48</v>
      </c>
      <c r="K41" s="30" t="s">
        <v>655</v>
      </c>
    </row>
    <row r="42">
      <c r="D42" s="48"/>
    </row>
    <row r="43">
      <c r="D43" s="48"/>
      <c r="I43" s="25"/>
      <c r="J43" s="45"/>
      <c r="N43" s="32"/>
      <c r="O43" s="32"/>
      <c r="P43" s="32"/>
      <c r="Q43" s="32"/>
    </row>
    <row r="44">
      <c r="I44" s="25"/>
      <c r="J44" s="45"/>
      <c r="N44" s="32"/>
      <c r="O44" s="32"/>
      <c r="P44" s="32"/>
      <c r="Q44" s="32"/>
    </row>
    <row r="45">
      <c r="I45" s="25"/>
      <c r="J45" s="45"/>
      <c r="N45" s="32"/>
      <c r="O45" s="32"/>
      <c r="P45" s="32"/>
      <c r="Q45" s="32"/>
    </row>
    <row r="46">
      <c r="C46" s="25" t="s">
        <v>76</v>
      </c>
      <c r="D46" s="50"/>
      <c r="E46" s="25" t="s">
        <v>73</v>
      </c>
      <c r="F46" s="32"/>
      <c r="G46" s="25" t="s">
        <v>74</v>
      </c>
      <c r="I46" s="25"/>
      <c r="J46" s="45"/>
      <c r="N46" s="32"/>
      <c r="O46" s="32"/>
      <c r="P46" s="32"/>
      <c r="Q46" s="32"/>
    </row>
    <row r="47">
      <c r="C47" s="47" t="s">
        <v>519</v>
      </c>
      <c r="D47" s="43">
        <v>0.7303898543917332</v>
      </c>
      <c r="E47" s="47">
        <v>466.5</v>
      </c>
      <c r="G47" s="136">
        <v>432.4</v>
      </c>
      <c r="I47" s="25"/>
      <c r="J47" s="78" t="s">
        <v>48</v>
      </c>
      <c r="K47" s="69" t="s">
        <v>655</v>
      </c>
      <c r="N47" s="32"/>
      <c r="O47" s="32"/>
      <c r="P47" s="32"/>
      <c r="Q47" s="32"/>
    </row>
    <row r="48">
      <c r="C48" s="47" t="s">
        <v>659</v>
      </c>
      <c r="D48" s="43">
        <v>0.1709722874589009</v>
      </c>
      <c r="E48" s="47">
        <v>109.2</v>
      </c>
      <c r="G48" s="136">
        <v>116.6</v>
      </c>
      <c r="I48" s="25"/>
      <c r="J48" s="78" t="s">
        <v>48</v>
      </c>
      <c r="K48" s="69" t="s">
        <v>655</v>
      </c>
      <c r="N48" s="32"/>
      <c r="O48" s="32"/>
      <c r="P48" s="32"/>
      <c r="Q48" s="32"/>
    </row>
    <row r="49">
      <c r="C49" s="29" t="s">
        <v>660</v>
      </c>
      <c r="D49" s="43">
        <v>0.07249099733834351</v>
      </c>
      <c r="E49" s="47">
        <v>46.3</v>
      </c>
      <c r="G49" s="136">
        <v>55.3</v>
      </c>
      <c r="I49" s="25"/>
      <c r="J49" s="78" t="s">
        <v>48</v>
      </c>
      <c r="K49" s="69" t="s">
        <v>655</v>
      </c>
      <c r="N49" s="32"/>
      <c r="O49" s="32"/>
      <c r="P49" s="32"/>
      <c r="Q49" s="32"/>
    </row>
    <row r="50">
      <c r="C50" s="29" t="s">
        <v>661</v>
      </c>
      <c r="D50" s="43">
        <v>0.026146860811022386</v>
      </c>
      <c r="E50" s="47">
        <v>16.7</v>
      </c>
      <c r="G50" s="136">
        <v>17.7</v>
      </c>
      <c r="I50" s="25"/>
      <c r="J50" s="78" t="s">
        <v>48</v>
      </c>
      <c r="K50" s="69" t="s">
        <v>655</v>
      </c>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51.4</v>
      </c>
      <c r="E55" s="29" t="s">
        <v>81</v>
      </c>
      <c r="J55" s="29" t="s">
        <v>48</v>
      </c>
      <c r="K55" s="30" t="s">
        <v>82</v>
      </c>
    </row>
    <row r="56">
      <c r="C56" s="32" t="s">
        <v>83</v>
      </c>
      <c r="D56" s="80"/>
      <c r="E56" s="43">
        <v>0.9066147859922179</v>
      </c>
      <c r="I56" s="45"/>
      <c r="J56" s="29" t="s">
        <v>48</v>
      </c>
      <c r="K56" s="30" t="s">
        <v>82</v>
      </c>
      <c r="L56" s="45"/>
      <c r="O56" s="29"/>
      <c r="P56" s="30"/>
      <c r="Q56" s="30"/>
    </row>
    <row r="57">
      <c r="C57" s="32" t="s">
        <v>84</v>
      </c>
      <c r="D57" s="80"/>
      <c r="E57" s="43">
        <v>0.009727626459143969</v>
      </c>
      <c r="I57" s="45"/>
      <c r="J57" s="29" t="s">
        <v>48</v>
      </c>
      <c r="K57" s="30" t="s">
        <v>82</v>
      </c>
      <c r="L57" s="45"/>
      <c r="O57" s="29"/>
      <c r="P57" s="30"/>
      <c r="Q57" s="30"/>
    </row>
    <row r="58">
      <c r="C58" s="32" t="s">
        <v>451</v>
      </c>
      <c r="D58" s="80"/>
      <c r="E58" s="43">
        <v>0.06420233463035019</v>
      </c>
      <c r="I58" s="45"/>
      <c r="J58" s="29" t="s">
        <v>48</v>
      </c>
      <c r="K58" s="30" t="s">
        <v>82</v>
      </c>
      <c r="L58" s="45"/>
      <c r="O58" s="29"/>
      <c r="P58" s="30"/>
      <c r="Q58" s="30"/>
    </row>
    <row r="59">
      <c r="C59" s="32" t="s">
        <v>85</v>
      </c>
      <c r="D59" s="80"/>
      <c r="E59" s="43">
        <v>0.019455252918287938</v>
      </c>
      <c r="I59" s="45"/>
      <c r="J59" s="29" t="s">
        <v>48</v>
      </c>
      <c r="K59" s="30" t="s">
        <v>82</v>
      </c>
      <c r="L59" s="45"/>
      <c r="O59" s="29"/>
      <c r="P59" s="30"/>
      <c r="Q59" s="30"/>
    </row>
    <row r="60">
      <c r="C60" s="25"/>
      <c r="D60" s="54"/>
      <c r="G60" s="25"/>
      <c r="I60" s="45"/>
      <c r="J60" s="29"/>
      <c r="K60" s="30"/>
      <c r="L60" s="45"/>
      <c r="O60" s="29"/>
      <c r="P60" s="30"/>
      <c r="Q60" s="30"/>
    </row>
    <row r="61">
      <c r="C61" s="25" t="s">
        <v>86</v>
      </c>
      <c r="D61" s="43">
        <v>-0.07719928186714553</v>
      </c>
      <c r="J61" s="29" t="s">
        <v>48</v>
      </c>
      <c r="K61" s="30" t="s">
        <v>82</v>
      </c>
      <c r="Q61" s="30"/>
    </row>
    <row r="62">
      <c r="C62" s="25" t="s">
        <v>87</v>
      </c>
      <c r="D62" s="45">
        <v>6.2</v>
      </c>
      <c r="E62" s="29" t="s">
        <v>234</v>
      </c>
      <c r="J62" s="29" t="s">
        <v>48</v>
      </c>
      <c r="K62" s="30" t="s">
        <v>89</v>
      </c>
    </row>
    <row r="65">
      <c r="B65" s="41"/>
    </row>
    <row r="66">
      <c r="B66" s="41"/>
    </row>
    <row r="67">
      <c r="B67" s="41" t="s">
        <v>90</v>
      </c>
    </row>
    <row r="69">
      <c r="C69" s="25" t="s">
        <v>91</v>
      </c>
      <c r="D69" s="55">
        <v>143.4511</v>
      </c>
      <c r="J69" s="29" t="s">
        <v>48</v>
      </c>
      <c r="K69" s="30" t="s">
        <v>92</v>
      </c>
    </row>
    <row r="70">
      <c r="C70" s="25" t="s">
        <v>93</v>
      </c>
      <c r="D70" s="48">
        <v>-0.08972183584786886</v>
      </c>
      <c r="J70" s="29" t="s">
        <v>48</v>
      </c>
      <c r="K70" s="30" t="s">
        <v>92</v>
      </c>
    </row>
    <row r="71">
      <c r="C71" s="25" t="s">
        <v>94</v>
      </c>
      <c r="D71" s="56">
        <v>1.720237182</v>
      </c>
      <c r="J71" s="29" t="s">
        <v>48</v>
      </c>
      <c r="K71" s="30" t="s">
        <v>92</v>
      </c>
    </row>
    <row r="72">
      <c r="B72" s="25"/>
      <c r="J72" s="29"/>
      <c r="K72" s="29"/>
    </row>
    <row r="73">
      <c r="B73" s="25"/>
      <c r="J73" s="29"/>
      <c r="K73" s="29"/>
    </row>
    <row r="74">
      <c r="B74" s="25"/>
      <c r="J74" s="29"/>
      <c r="K74" s="29"/>
    </row>
    <row r="75">
      <c r="B75" s="25"/>
      <c r="J75" s="29"/>
      <c r="K75" s="29"/>
    </row>
    <row r="76">
      <c r="B76" s="25"/>
      <c r="C76" s="25" t="s">
        <v>95</v>
      </c>
      <c r="D76" s="57" t="s">
        <v>310</v>
      </c>
      <c r="J76" s="29" t="s">
        <v>48</v>
      </c>
      <c r="K76" s="30" t="s">
        <v>92</v>
      </c>
    </row>
    <row r="77">
      <c r="B77" s="25"/>
      <c r="C77" s="25"/>
      <c r="D77" s="58"/>
    </row>
    <row r="78">
      <c r="B78" s="25"/>
      <c r="C78" s="25" t="s">
        <v>548</v>
      </c>
      <c r="D78" s="58"/>
    </row>
    <row r="79">
      <c r="B79" s="25"/>
      <c r="C79" s="25"/>
    </row>
    <row r="80">
      <c r="B80" s="25"/>
      <c r="D80" s="58"/>
    </row>
    <row r="81">
      <c r="B81" s="25"/>
      <c r="D81" s="58"/>
    </row>
    <row r="82">
      <c r="C82" s="25" t="s">
        <v>98</v>
      </c>
      <c r="D82" s="58"/>
    </row>
    <row r="83">
      <c r="C83" s="25"/>
      <c r="D83" s="59"/>
      <c r="I83" s="25"/>
    </row>
    <row r="84">
      <c r="C84" s="25" t="s">
        <v>99</v>
      </c>
      <c r="D84" s="60">
        <v>0.829958179</v>
      </c>
    </row>
    <row r="85">
      <c r="C85" s="25" t="s">
        <v>100</v>
      </c>
      <c r="D85" s="60">
        <v>1.579626762</v>
      </c>
    </row>
    <row r="86">
      <c r="C86" s="25" t="s">
        <v>101</v>
      </c>
      <c r="D86" s="60">
        <v>2.791621704</v>
      </c>
    </row>
    <row r="87">
      <c r="C87" s="25"/>
    </row>
    <row r="89">
      <c r="B89" s="41" t="s">
        <v>102</v>
      </c>
    </row>
    <row r="91">
      <c r="C91" s="25" t="s">
        <v>103</v>
      </c>
      <c r="D91" s="32"/>
      <c r="E91" s="32"/>
      <c r="F91" s="32"/>
      <c r="G91" s="32"/>
      <c r="H91" s="32"/>
      <c r="I91" s="32"/>
      <c r="J91" s="32"/>
      <c r="K91" s="32"/>
      <c r="L91" s="32"/>
    </row>
    <row r="92">
      <c r="C92" s="32"/>
      <c r="D92" s="32"/>
      <c r="E92" s="32"/>
      <c r="F92" s="32"/>
      <c r="G92" s="32"/>
      <c r="H92" s="32"/>
      <c r="I92" s="32"/>
      <c r="J92" s="32"/>
      <c r="K92" s="32"/>
      <c r="L92" s="32"/>
    </row>
    <row r="93">
      <c r="C93" s="25">
        <v>2015.0</v>
      </c>
      <c r="D93" s="25">
        <v>2016.0</v>
      </c>
      <c r="E93" s="25">
        <v>2017.0</v>
      </c>
      <c r="F93" s="25">
        <v>2018.0</v>
      </c>
      <c r="G93" s="25">
        <v>2019.0</v>
      </c>
      <c r="H93" s="25">
        <v>2020.0</v>
      </c>
      <c r="I93" s="25">
        <v>2021.0</v>
      </c>
      <c r="J93" s="25"/>
      <c r="K93" s="25"/>
      <c r="L93" s="25"/>
    </row>
    <row r="94">
      <c r="B94" s="25" t="s">
        <v>104</v>
      </c>
      <c r="C94" s="61">
        <v>157.5904</v>
      </c>
      <c r="D94" s="61">
        <v>161.0244</v>
      </c>
      <c r="E94" s="61">
        <v>163.4918</v>
      </c>
      <c r="F94" s="61">
        <v>158.0381</v>
      </c>
      <c r="G94" s="61">
        <v>160.4319</v>
      </c>
      <c r="H94" s="61">
        <v>144.3913</v>
      </c>
      <c r="I94" s="61">
        <v>143.4511</v>
      </c>
      <c r="J94" s="61"/>
      <c r="K94" s="61"/>
      <c r="L94" s="61"/>
      <c r="O94" s="29" t="s">
        <v>48</v>
      </c>
      <c r="P94" s="30" t="s">
        <v>92</v>
      </c>
    </row>
    <row r="97">
      <c r="C97" s="25" t="s">
        <v>603</v>
      </c>
      <c r="D97" s="32"/>
      <c r="E97" s="32"/>
      <c r="F97" s="32"/>
      <c r="G97" s="32"/>
      <c r="H97" s="32"/>
      <c r="I97" s="32"/>
      <c r="J97" s="32"/>
      <c r="K97" s="25"/>
      <c r="L97" s="32"/>
      <c r="M97" s="32"/>
      <c r="N97" s="32"/>
    </row>
    <row r="98">
      <c r="C98" s="25"/>
      <c r="D98" s="25">
        <v>2030.0</v>
      </c>
      <c r="E98" s="25">
        <v>2050.0</v>
      </c>
      <c r="G98" s="32"/>
      <c r="H98" s="32"/>
      <c r="I98" s="32"/>
      <c r="J98" s="32"/>
      <c r="K98" s="25"/>
      <c r="L98" s="25"/>
      <c r="M98" s="25"/>
      <c r="N98" s="25"/>
    </row>
    <row r="99">
      <c r="C99" s="29" t="s">
        <v>106</v>
      </c>
      <c r="D99" s="54">
        <v>-0.2</v>
      </c>
      <c r="E99" s="54">
        <v>-0.8</v>
      </c>
      <c r="F99" s="62"/>
      <c r="J99" s="29" t="s">
        <v>48</v>
      </c>
      <c r="K99" s="63" t="s">
        <v>107</v>
      </c>
      <c r="L99" s="62"/>
      <c r="M99" s="62"/>
      <c r="N99" s="62"/>
    </row>
    <row r="100">
      <c r="C100" s="29" t="s">
        <v>108</v>
      </c>
      <c r="D100" s="54">
        <v>-0.15</v>
      </c>
      <c r="E100" s="54">
        <v>-0.75</v>
      </c>
      <c r="J100" s="47" t="s">
        <v>48</v>
      </c>
      <c r="K100" s="63" t="s">
        <v>107</v>
      </c>
    </row>
    <row r="101">
      <c r="C101" s="29" t="s">
        <v>109</v>
      </c>
      <c r="D101" s="54">
        <v>-0.1</v>
      </c>
      <c r="E101" s="54">
        <v>-0.6</v>
      </c>
      <c r="J101" s="47" t="s">
        <v>48</v>
      </c>
      <c r="K101" s="63" t="s">
        <v>107</v>
      </c>
    </row>
    <row r="102">
      <c r="B102" s="29"/>
      <c r="C102" s="25"/>
      <c r="D102" s="54"/>
    </row>
    <row r="103">
      <c r="B103" s="29"/>
      <c r="C103" s="25"/>
      <c r="D103" s="54"/>
    </row>
    <row r="104">
      <c r="B104" s="29"/>
      <c r="C104" s="25"/>
      <c r="D104" s="54"/>
    </row>
    <row r="106">
      <c r="C106" s="25"/>
      <c r="D106" s="54"/>
    </row>
    <row r="107">
      <c r="C107" s="25"/>
      <c r="D107" s="29"/>
      <c r="F107" s="29"/>
      <c r="G107" s="29"/>
      <c r="I107" s="25"/>
      <c r="J107" s="32"/>
      <c r="K107" s="32"/>
      <c r="L107" s="32"/>
      <c r="M107" s="32"/>
      <c r="N107" s="32"/>
      <c r="O107" s="32"/>
      <c r="P107" s="32"/>
      <c r="Q107" s="32"/>
      <c r="R107" s="32"/>
    </row>
    <row r="108">
      <c r="C108" s="25"/>
      <c r="D108" s="29"/>
      <c r="F108" s="29"/>
      <c r="G108" s="29"/>
      <c r="I108" s="25"/>
      <c r="J108" s="32"/>
      <c r="K108" s="32"/>
      <c r="L108" s="32"/>
      <c r="M108" s="32"/>
      <c r="N108" s="32"/>
      <c r="O108" s="32"/>
      <c r="P108" s="32"/>
      <c r="Q108" s="32"/>
      <c r="R108" s="32"/>
    </row>
    <row r="109">
      <c r="C109" s="25" t="s">
        <v>110</v>
      </c>
      <c r="D109" s="29" t="s">
        <v>119</v>
      </c>
      <c r="J109" s="29" t="s">
        <v>48</v>
      </c>
      <c r="K109" s="30" t="s">
        <v>699</v>
      </c>
    </row>
    <row r="110">
      <c r="C110" s="25" t="s">
        <v>113</v>
      </c>
      <c r="D110" s="29" t="s">
        <v>119</v>
      </c>
      <c r="J110" s="29" t="s">
        <v>48</v>
      </c>
      <c r="K110" s="29" t="s">
        <v>114</v>
      </c>
    </row>
    <row r="111">
      <c r="C111" s="25" t="s">
        <v>115</v>
      </c>
      <c r="D111" s="29" t="s">
        <v>663</v>
      </c>
      <c r="J111" s="29" t="s">
        <v>48</v>
      </c>
      <c r="K111" s="29" t="s">
        <v>117</v>
      </c>
      <c r="AC111" s="29"/>
      <c r="AD111" s="29"/>
      <c r="AE111" s="29"/>
      <c r="AF111" s="29"/>
    </row>
    <row r="112">
      <c r="C112" s="25" t="s">
        <v>118</v>
      </c>
      <c r="D112" s="29" t="s">
        <v>119</v>
      </c>
      <c r="J112" s="29" t="s">
        <v>48</v>
      </c>
      <c r="K112" s="29" t="s">
        <v>117</v>
      </c>
    </row>
    <row r="113">
      <c r="C113" s="64" t="s">
        <v>120</v>
      </c>
      <c r="D113" s="65" t="s">
        <v>111</v>
      </c>
      <c r="J113" s="29" t="s">
        <v>48</v>
      </c>
      <c r="K113" s="29" t="s">
        <v>117</v>
      </c>
    </row>
    <row r="114">
      <c r="C114" s="25" t="s">
        <v>121</v>
      </c>
      <c r="D114" s="29" t="s">
        <v>111</v>
      </c>
      <c r="J114" s="29" t="s">
        <v>48</v>
      </c>
      <c r="K114" s="29" t="s">
        <v>117</v>
      </c>
    </row>
    <row r="115">
      <c r="C115" s="29"/>
    </row>
    <row r="116">
      <c r="C116" s="25" t="s">
        <v>122</v>
      </c>
      <c r="D116" s="29" t="s">
        <v>119</v>
      </c>
      <c r="E116" s="29" t="s">
        <v>700</v>
      </c>
      <c r="J116" s="29" t="s">
        <v>48</v>
      </c>
      <c r="K116" s="29" t="s">
        <v>124</v>
      </c>
    </row>
    <row r="117">
      <c r="C117" s="66"/>
    </row>
    <row r="118">
      <c r="C118" s="66"/>
    </row>
    <row r="119">
      <c r="C119" s="66" t="s">
        <v>125</v>
      </c>
    </row>
    <row r="120">
      <c r="D120" s="29" t="s">
        <v>701</v>
      </c>
      <c r="J120" s="29" t="s">
        <v>48</v>
      </c>
      <c r="K120" s="29" t="s">
        <v>124</v>
      </c>
    </row>
    <row r="121">
      <c r="C121" s="25"/>
      <c r="D121" s="29" t="s">
        <v>702</v>
      </c>
      <c r="J121" s="29" t="s">
        <v>48</v>
      </c>
      <c r="K121" s="29" t="s">
        <v>124</v>
      </c>
    </row>
    <row r="122">
      <c r="D122" s="29" t="s">
        <v>703</v>
      </c>
      <c r="J122" s="29" t="s">
        <v>48</v>
      </c>
      <c r="K122" s="29" t="s">
        <v>124</v>
      </c>
    </row>
    <row r="123">
      <c r="B123" s="66"/>
      <c r="D123" s="29" t="s">
        <v>704</v>
      </c>
      <c r="J123" s="29" t="s">
        <v>48</v>
      </c>
      <c r="K123" s="29" t="s">
        <v>124</v>
      </c>
    </row>
    <row r="124">
      <c r="C124" s="66"/>
    </row>
    <row r="125">
      <c r="C125" s="66"/>
    </row>
    <row r="126">
      <c r="C126" s="66"/>
    </row>
    <row r="127">
      <c r="C127" s="66" t="s">
        <v>130</v>
      </c>
    </row>
    <row r="129">
      <c r="C129" s="25" t="s">
        <v>131</v>
      </c>
      <c r="D129" s="29" t="s">
        <v>667</v>
      </c>
      <c r="J129" s="29" t="s">
        <v>48</v>
      </c>
      <c r="K129" s="29" t="s">
        <v>117</v>
      </c>
    </row>
    <row r="130">
      <c r="D130" s="29" t="s">
        <v>255</v>
      </c>
      <c r="J130" s="29" t="s">
        <v>48</v>
      </c>
      <c r="K130" s="29" t="s">
        <v>117</v>
      </c>
    </row>
    <row r="132">
      <c r="C132" s="25" t="s">
        <v>133</v>
      </c>
      <c r="D132" s="29" t="s">
        <v>88</v>
      </c>
      <c r="J132" s="29" t="s">
        <v>48</v>
      </c>
      <c r="K132" s="29" t="s">
        <v>117</v>
      </c>
    </row>
    <row r="135">
      <c r="A135" s="70" t="s">
        <v>135</v>
      </c>
      <c r="B135" s="71"/>
      <c r="C135" s="71"/>
      <c r="D135" s="71"/>
      <c r="E135" s="71"/>
      <c r="F135" s="71"/>
      <c r="G135" s="71"/>
      <c r="H135" s="71"/>
      <c r="I135" s="71"/>
      <c r="J135" s="71"/>
      <c r="K135" s="71"/>
      <c r="L135" s="71"/>
      <c r="M135" s="71"/>
      <c r="N135" s="71"/>
    </row>
    <row r="138">
      <c r="B138" s="41" t="s">
        <v>136</v>
      </c>
    </row>
    <row r="139">
      <c r="B139" s="25"/>
    </row>
    <row r="140">
      <c r="B140" s="25"/>
      <c r="C140" s="25" t="s">
        <v>137</v>
      </c>
      <c r="D140" s="29" t="s">
        <v>119</v>
      </c>
      <c r="J140" s="29" t="s">
        <v>48</v>
      </c>
      <c r="K140" s="30" t="s">
        <v>668</v>
      </c>
    </row>
    <row r="141">
      <c r="B141" s="25"/>
      <c r="C141" s="25" t="s">
        <v>138</v>
      </c>
      <c r="D141" s="29" t="s">
        <v>119</v>
      </c>
      <c r="J141" s="29" t="s">
        <v>48</v>
      </c>
      <c r="K141" s="30" t="s">
        <v>485</v>
      </c>
    </row>
    <row r="142">
      <c r="B142" s="25"/>
      <c r="C142" s="25" t="s">
        <v>139</v>
      </c>
      <c r="D142" s="29" t="s">
        <v>705</v>
      </c>
      <c r="J142" s="29" t="s">
        <v>48</v>
      </c>
      <c r="K142" s="30" t="s">
        <v>671</v>
      </c>
    </row>
    <row r="143">
      <c r="B143" s="25"/>
      <c r="C143" s="25" t="s">
        <v>141</v>
      </c>
      <c r="D143" s="29" t="s">
        <v>706</v>
      </c>
      <c r="J143" s="29" t="s">
        <v>48</v>
      </c>
      <c r="K143" s="30" t="s">
        <v>673</v>
      </c>
    </row>
    <row r="144">
      <c r="B144" s="25"/>
    </row>
    <row r="145">
      <c r="B145" s="41"/>
    </row>
    <row r="146">
      <c r="B146" s="41" t="s">
        <v>142</v>
      </c>
    </row>
    <row r="147">
      <c r="B147" s="25"/>
    </row>
    <row r="148">
      <c r="B148" s="25"/>
      <c r="C148" s="25" t="s">
        <v>143</v>
      </c>
      <c r="D148" s="29" t="s">
        <v>119</v>
      </c>
      <c r="J148" s="29" t="s">
        <v>48</v>
      </c>
      <c r="K148" s="30" t="s">
        <v>707</v>
      </c>
    </row>
    <row r="149">
      <c r="B149" s="25"/>
      <c r="C149" s="25" t="s">
        <v>144</v>
      </c>
      <c r="D149" s="29" t="s">
        <v>708</v>
      </c>
    </row>
    <row r="150">
      <c r="B150" s="25"/>
    </row>
    <row r="151">
      <c r="B151" s="25"/>
      <c r="C151" s="25"/>
      <c r="D151" s="29"/>
      <c r="J151" s="29"/>
      <c r="K151" s="30"/>
    </row>
    <row r="152">
      <c r="B152" s="41" t="s">
        <v>145</v>
      </c>
    </row>
    <row r="153">
      <c r="B153" s="25"/>
    </row>
    <row r="154">
      <c r="B154" s="25"/>
      <c r="C154" s="25" t="s">
        <v>146</v>
      </c>
      <c r="D154" s="29" t="s">
        <v>119</v>
      </c>
      <c r="J154" s="29" t="s">
        <v>48</v>
      </c>
      <c r="K154" s="29" t="s">
        <v>709</v>
      </c>
    </row>
    <row r="155">
      <c r="B155" s="25"/>
      <c r="C155" s="25" t="s">
        <v>144</v>
      </c>
      <c r="D155" s="29" t="s">
        <v>710</v>
      </c>
    </row>
    <row r="156">
      <c r="B156" s="25"/>
      <c r="C156" s="25"/>
      <c r="D156" s="29" t="s">
        <v>711</v>
      </c>
      <c r="J156" s="29"/>
      <c r="K156" s="30"/>
    </row>
    <row r="157">
      <c r="B157" s="25"/>
      <c r="C157" s="25" t="s">
        <v>147</v>
      </c>
      <c r="D157" s="29" t="s">
        <v>712</v>
      </c>
      <c r="J157" s="29" t="s">
        <v>48</v>
      </c>
      <c r="K157" s="30" t="s">
        <v>713</v>
      </c>
    </row>
    <row r="158">
      <c r="B158" s="41"/>
    </row>
    <row r="159">
      <c r="B159" s="41"/>
    </row>
    <row r="160">
      <c r="B160" s="41" t="s">
        <v>148</v>
      </c>
    </row>
    <row r="161">
      <c r="B161" s="25"/>
    </row>
    <row r="162">
      <c r="B162" s="25"/>
      <c r="C162" s="25" t="s">
        <v>149</v>
      </c>
      <c r="D162" s="29" t="s">
        <v>714</v>
      </c>
      <c r="J162" s="29" t="s">
        <v>48</v>
      </c>
      <c r="K162" s="30" t="s">
        <v>150</v>
      </c>
    </row>
    <row r="163">
      <c r="B163" s="25"/>
      <c r="C163" s="25" t="s">
        <v>151</v>
      </c>
      <c r="D163" s="72">
        <v>42000.0</v>
      </c>
      <c r="I163" s="25"/>
      <c r="J163" s="29" t="s">
        <v>48</v>
      </c>
      <c r="K163" s="30" t="s">
        <v>150</v>
      </c>
      <c r="M163" s="29"/>
      <c r="N163" s="30"/>
    </row>
    <row r="164">
      <c r="B164" s="25"/>
      <c r="C164" s="25"/>
      <c r="D164" s="29"/>
      <c r="I164" s="25"/>
      <c r="M164" s="29"/>
      <c r="N164" s="30"/>
    </row>
    <row r="165">
      <c r="B165" s="25"/>
      <c r="C165" s="25" t="s">
        <v>152</v>
      </c>
      <c r="D165" s="29" t="s">
        <v>715</v>
      </c>
      <c r="J165" s="68" t="s">
        <v>48</v>
      </c>
      <c r="K165" s="69" t="s">
        <v>154</v>
      </c>
    </row>
    <row r="166">
      <c r="B166" s="25"/>
      <c r="C166" s="25" t="s">
        <v>155</v>
      </c>
      <c r="D166" s="73">
        <v>87.9</v>
      </c>
      <c r="J166" s="29" t="s">
        <v>48</v>
      </c>
      <c r="K166" s="30" t="s">
        <v>156</v>
      </c>
    </row>
    <row r="167">
      <c r="B167" s="25"/>
    </row>
    <row r="168">
      <c r="B168" s="25"/>
    </row>
    <row r="169">
      <c r="B169" s="41" t="s">
        <v>157</v>
      </c>
    </row>
    <row r="170">
      <c r="B170" s="25"/>
    </row>
    <row r="171">
      <c r="B171" s="25"/>
      <c r="C171" s="25" t="s">
        <v>158</v>
      </c>
      <c r="D171" s="73">
        <v>33401.0</v>
      </c>
      <c r="E171" s="29" t="s">
        <v>159</v>
      </c>
      <c r="J171" s="29" t="s">
        <v>48</v>
      </c>
      <c r="K171" s="30" t="s">
        <v>160</v>
      </c>
    </row>
    <row r="172">
      <c r="B172" s="25"/>
      <c r="C172" s="25" t="s">
        <v>423</v>
      </c>
      <c r="D172" s="29">
        <v>58822.0</v>
      </c>
      <c r="E172" s="29" t="s">
        <v>162</v>
      </c>
      <c r="J172" s="29" t="s">
        <v>48</v>
      </c>
      <c r="K172" s="30" t="s">
        <v>163</v>
      </c>
      <c r="M172" s="29"/>
      <c r="N172" s="30"/>
    </row>
    <row r="173">
      <c r="B173" s="25"/>
      <c r="C173" s="25" t="s">
        <v>316</v>
      </c>
      <c r="D173" s="73">
        <v>123067.0</v>
      </c>
      <c r="E173" s="29" t="s">
        <v>165</v>
      </c>
      <c r="J173" s="29" t="s">
        <v>48</v>
      </c>
      <c r="K173" s="30" t="s">
        <v>166</v>
      </c>
      <c r="M173" s="29"/>
      <c r="N173" s="30"/>
    </row>
    <row r="174">
      <c r="B174" s="25"/>
      <c r="C174" s="77" t="s">
        <v>167</v>
      </c>
      <c r="D174" s="78">
        <v>1104.0</v>
      </c>
      <c r="E174" s="68" t="s">
        <v>159</v>
      </c>
      <c r="J174" s="29" t="s">
        <v>48</v>
      </c>
      <c r="K174" s="30" t="s">
        <v>168</v>
      </c>
    </row>
    <row r="175" ht="16.5" customHeight="1">
      <c r="B175" s="25"/>
      <c r="C175" s="77" t="s">
        <v>169</v>
      </c>
      <c r="D175" s="78">
        <v>19572.0</v>
      </c>
      <c r="E175" s="68" t="s">
        <v>346</v>
      </c>
      <c r="J175" s="29" t="s">
        <v>48</v>
      </c>
      <c r="K175" s="30" t="s">
        <v>168</v>
      </c>
    </row>
    <row r="176">
      <c r="B176" s="25"/>
    </row>
    <row r="177">
      <c r="B177" s="25"/>
      <c r="C177" s="25" t="s">
        <v>170</v>
      </c>
      <c r="D177" s="68" t="s">
        <v>119</v>
      </c>
      <c r="J177" s="29" t="s">
        <v>48</v>
      </c>
      <c r="K177" s="30" t="s">
        <v>716</v>
      </c>
    </row>
    <row r="178">
      <c r="B178" s="25"/>
      <c r="C178" s="25" t="s">
        <v>144</v>
      </c>
      <c r="D178" s="69" t="s">
        <v>717</v>
      </c>
    </row>
    <row r="179">
      <c r="B179" s="25"/>
    </row>
    <row r="181">
      <c r="B181" s="41" t="s">
        <v>175</v>
      </c>
    </row>
    <row r="182">
      <c r="B182" s="41"/>
    </row>
    <row r="183">
      <c r="C183" s="77" t="s">
        <v>176</v>
      </c>
      <c r="D183" s="81">
        <v>627.3</v>
      </c>
      <c r="E183" s="68"/>
      <c r="F183" s="68"/>
      <c r="G183" s="68"/>
      <c r="H183" s="68"/>
      <c r="I183" s="68"/>
      <c r="J183" s="78" t="s">
        <v>48</v>
      </c>
      <c r="K183" s="79" t="s">
        <v>177</v>
      </c>
      <c r="P183" s="32"/>
      <c r="Q183" s="32"/>
    </row>
    <row r="184">
      <c r="C184" s="77" t="s">
        <v>178</v>
      </c>
      <c r="D184" s="85">
        <v>0.015</v>
      </c>
      <c r="E184" s="68"/>
      <c r="F184" s="68"/>
      <c r="G184" s="68"/>
      <c r="H184" s="68"/>
      <c r="I184" s="68"/>
      <c r="J184" s="78" t="s">
        <v>48</v>
      </c>
      <c r="K184" s="79" t="s">
        <v>177</v>
      </c>
      <c r="P184" s="32"/>
      <c r="Q184" s="32"/>
    </row>
    <row r="185">
      <c r="C185" s="25"/>
      <c r="E185" s="25"/>
      <c r="F185" s="76"/>
      <c r="K185" s="30"/>
      <c r="P185" s="32"/>
      <c r="Q185" s="32"/>
    </row>
    <row r="186">
      <c r="C186" s="32"/>
      <c r="E186" s="25"/>
      <c r="F186" s="76"/>
      <c r="K186" s="30"/>
      <c r="P186" s="32"/>
      <c r="Q186" s="32"/>
    </row>
    <row r="187">
      <c r="B187" s="41"/>
    </row>
    <row r="188">
      <c r="B188" s="41" t="s">
        <v>179</v>
      </c>
    </row>
    <row r="190">
      <c r="C190" s="25" t="s">
        <v>180</v>
      </c>
      <c r="D190" s="73">
        <v>26.0</v>
      </c>
      <c r="E190" s="29" t="s">
        <v>181</v>
      </c>
      <c r="J190" s="29" t="s">
        <v>48</v>
      </c>
      <c r="K190" s="29" t="s">
        <v>182</v>
      </c>
    </row>
    <row r="191">
      <c r="C191" s="25" t="s">
        <v>183</v>
      </c>
      <c r="D191" s="73">
        <v>5454.64</v>
      </c>
      <c r="E191" s="29" t="s">
        <v>165</v>
      </c>
      <c r="J191" s="29" t="s">
        <v>48</v>
      </c>
      <c r="K191" s="30" t="s">
        <v>184</v>
      </c>
    </row>
    <row r="192">
      <c r="C192" s="25" t="s">
        <v>185</v>
      </c>
      <c r="D192" s="29" t="s">
        <v>684</v>
      </c>
      <c r="J192" s="29" t="s">
        <v>48</v>
      </c>
      <c r="K192" s="30" t="s">
        <v>186</v>
      </c>
    </row>
    <row r="193">
      <c r="C193" s="25" t="s">
        <v>187</v>
      </c>
      <c r="D193" s="29" t="s">
        <v>386</v>
      </c>
    </row>
    <row r="196">
      <c r="B196" s="41" t="s">
        <v>188</v>
      </c>
    </row>
    <row r="198">
      <c r="C198" s="25" t="s">
        <v>189</v>
      </c>
      <c r="D198" s="73">
        <v>85.07903368</v>
      </c>
      <c r="J198" s="29" t="s">
        <v>48</v>
      </c>
      <c r="K198" s="29" t="s">
        <v>190</v>
      </c>
    </row>
    <row r="199">
      <c r="C199" s="25" t="s">
        <v>191</v>
      </c>
      <c r="D199" s="73">
        <v>1.8028702E7</v>
      </c>
      <c r="E199" s="29" t="s">
        <v>17</v>
      </c>
      <c r="J199" s="29" t="s">
        <v>48</v>
      </c>
      <c r="K199" s="30" t="s">
        <v>192</v>
      </c>
    </row>
    <row r="200">
      <c r="B200" s="25"/>
      <c r="C200" s="25"/>
    </row>
    <row r="201">
      <c r="C201" s="25"/>
      <c r="K201" s="30"/>
    </row>
    <row r="202">
      <c r="B202" s="41" t="s">
        <v>193</v>
      </c>
    </row>
    <row r="204">
      <c r="B204" s="25"/>
      <c r="C204" s="25" t="s">
        <v>194</v>
      </c>
      <c r="D204" s="29" t="s">
        <v>718</v>
      </c>
      <c r="J204" s="29" t="s">
        <v>48</v>
      </c>
      <c r="K204" s="30" t="s">
        <v>195</v>
      </c>
    </row>
    <row r="205">
      <c r="B205" s="25"/>
      <c r="C205" s="25" t="s">
        <v>196</v>
      </c>
      <c r="D205" s="43">
        <v>0.084</v>
      </c>
      <c r="J205" s="29" t="s">
        <v>48</v>
      </c>
      <c r="K205" s="30" t="s">
        <v>82</v>
      </c>
    </row>
    <row r="206">
      <c r="C206" s="25" t="s">
        <v>197</v>
      </c>
      <c r="D206" s="29" t="s">
        <v>719</v>
      </c>
      <c r="J206" s="29" t="s">
        <v>48</v>
      </c>
      <c r="K206" s="30" t="s">
        <v>195</v>
      </c>
    </row>
    <row r="207">
      <c r="B207" s="25"/>
      <c r="I207" s="29"/>
    </row>
    <row r="208">
      <c r="B208" s="25"/>
      <c r="I208" s="29"/>
    </row>
    <row r="209">
      <c r="B209" s="25"/>
      <c r="I209" s="29"/>
    </row>
    <row r="210">
      <c r="B210" s="41" t="s">
        <v>198</v>
      </c>
      <c r="I210" s="29"/>
    </row>
    <row r="211">
      <c r="B211" s="25"/>
      <c r="C211" s="77" t="s">
        <v>199</v>
      </c>
      <c r="D211" s="78" t="s">
        <v>200</v>
      </c>
      <c r="E211" s="68"/>
      <c r="F211" s="68"/>
      <c r="G211" s="68"/>
      <c r="H211" s="78"/>
      <c r="I211" s="68"/>
      <c r="J211" s="78" t="s">
        <v>48</v>
      </c>
      <c r="K211" s="79" t="s">
        <v>201</v>
      </c>
    </row>
    <row r="212">
      <c r="B212" s="25"/>
      <c r="C212" s="25" t="s">
        <v>540</v>
      </c>
      <c r="D212" s="29" t="s">
        <v>687</v>
      </c>
      <c r="J212" s="29" t="s">
        <v>48</v>
      </c>
      <c r="K212" s="30" t="s">
        <v>203</v>
      </c>
    </row>
    <row r="213">
      <c r="B213" s="25"/>
      <c r="C213" s="25" t="s">
        <v>204</v>
      </c>
      <c r="D213" s="29" t="s">
        <v>688</v>
      </c>
      <c r="J213" s="29" t="s">
        <v>48</v>
      </c>
      <c r="K213" s="30" t="s">
        <v>203</v>
      </c>
    </row>
    <row r="214">
      <c r="B214" s="25"/>
      <c r="C214" s="25" t="s">
        <v>205</v>
      </c>
      <c r="D214" s="29" t="s">
        <v>88</v>
      </c>
      <c r="H214" s="29"/>
      <c r="J214" s="29" t="s">
        <v>48</v>
      </c>
      <c r="K214" s="79" t="s">
        <v>207</v>
      </c>
    </row>
    <row r="215">
      <c r="B215" s="25"/>
    </row>
    <row r="216">
      <c r="C216" s="25" t="s">
        <v>208</v>
      </c>
      <c r="D216" s="29">
        <v>1000000.0</v>
      </c>
      <c r="J216" s="29" t="s">
        <v>48</v>
      </c>
      <c r="K216" s="30" t="s">
        <v>210</v>
      </c>
    </row>
    <row r="217">
      <c r="C217" s="25" t="s">
        <v>211</v>
      </c>
      <c r="D217" s="54">
        <v>0.31</v>
      </c>
      <c r="J217" s="29" t="s">
        <v>48</v>
      </c>
      <c r="K217" s="30" t="s">
        <v>210</v>
      </c>
    </row>
    <row r="218">
      <c r="C218" s="25" t="s">
        <v>212</v>
      </c>
      <c r="D218" s="29" t="s">
        <v>720</v>
      </c>
      <c r="J218" s="29" t="s">
        <v>48</v>
      </c>
      <c r="K218" s="29" t="s">
        <v>213</v>
      </c>
    </row>
    <row r="224">
      <c r="B224" s="41" t="s">
        <v>214</v>
      </c>
    </row>
    <row r="225">
      <c r="C225" s="25" t="s">
        <v>215</v>
      </c>
      <c r="E225" s="25" t="s">
        <v>216</v>
      </c>
    </row>
    <row r="226">
      <c r="C226" s="25" t="s">
        <v>217</v>
      </c>
      <c r="D226" s="88">
        <v>-0.58</v>
      </c>
      <c r="E226" s="78" t="s">
        <v>721</v>
      </c>
      <c r="J226" s="29" t="s">
        <v>48</v>
      </c>
      <c r="K226" s="29" t="s">
        <v>218</v>
      </c>
    </row>
    <row r="227">
      <c r="C227" s="25" t="s">
        <v>219</v>
      </c>
      <c r="D227" s="88">
        <v>-0.542</v>
      </c>
      <c r="E227" s="78" t="s">
        <v>273</v>
      </c>
      <c r="J227" s="29" t="s">
        <v>48</v>
      </c>
      <c r="K227" s="30" t="s">
        <v>220</v>
      </c>
    </row>
    <row r="228">
      <c r="C228" s="25" t="s">
        <v>221</v>
      </c>
      <c r="D228" s="88">
        <v>-0.539</v>
      </c>
      <c r="E228" s="78" t="s">
        <v>273</v>
      </c>
      <c r="J228" s="29" t="s">
        <v>48</v>
      </c>
      <c r="K228" s="30" t="s">
        <v>220</v>
      </c>
    </row>
    <row r="229">
      <c r="C229" s="25" t="s">
        <v>222</v>
      </c>
      <c r="D229" s="88">
        <v>-0.711</v>
      </c>
      <c r="E229" s="78" t="s">
        <v>273</v>
      </c>
      <c r="J229" s="29" t="s">
        <v>48</v>
      </c>
      <c r="K229" s="30" t="s">
        <v>223</v>
      </c>
    </row>
    <row r="230">
      <c r="C230" s="25"/>
      <c r="D230" s="29"/>
      <c r="J230" s="29"/>
      <c r="K230" s="29"/>
    </row>
    <row r="231">
      <c r="C231" s="25"/>
      <c r="D231" s="29"/>
      <c r="J231" s="29"/>
      <c r="K231" s="29"/>
    </row>
    <row r="232">
      <c r="C232" s="25" t="s">
        <v>224</v>
      </c>
      <c r="D232" s="29" t="s">
        <v>88</v>
      </c>
      <c r="J232" s="29" t="s">
        <v>48</v>
      </c>
      <c r="K232" s="29" t="s">
        <v>225</v>
      </c>
    </row>
    <row r="233">
      <c r="C233" s="25" t="s">
        <v>226</v>
      </c>
      <c r="D233" s="29" t="s">
        <v>722</v>
      </c>
    </row>
    <row r="234">
      <c r="C234" s="25" t="s">
        <v>227</v>
      </c>
      <c r="D234" s="29" t="s">
        <v>723</v>
      </c>
    </row>
    <row r="235">
      <c r="D235" s="29" t="s">
        <v>724</v>
      </c>
    </row>
  </sheetData>
  <mergeCells count="3">
    <mergeCell ref="C2:P3"/>
    <mergeCell ref="C24:E26"/>
    <mergeCell ref="D113:G113"/>
  </mergeCells>
  <hyperlinks>
    <hyperlink r:id="rId1" ref="C2"/>
  </hyperlinks>
  <drawing r:id="rId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725</v>
      </c>
    </row>
    <row r="3" ht="28.5" customHeight="1"/>
    <row r="6">
      <c r="B6" s="27" t="s">
        <v>726</v>
      </c>
    </row>
    <row r="9">
      <c r="C9" s="25" t="s">
        <v>46</v>
      </c>
      <c r="D9" s="28" t="s">
        <v>597</v>
      </c>
      <c r="J9" s="29" t="s">
        <v>48</v>
      </c>
      <c r="K9" s="30" t="s">
        <v>49</v>
      </c>
    </row>
    <row r="10">
      <c r="C10" s="25" t="s">
        <v>50</v>
      </c>
      <c r="D10" s="31">
        <v>0.895</v>
      </c>
      <c r="J10" s="29" t="s">
        <v>48</v>
      </c>
      <c r="K10" s="30" t="s">
        <v>51</v>
      </c>
    </row>
    <row r="11">
      <c r="C11" s="32"/>
    </row>
    <row r="12">
      <c r="C12" s="32"/>
    </row>
    <row r="13">
      <c r="C13" s="32"/>
      <c r="D13" s="25" t="s">
        <v>52</v>
      </c>
      <c r="E13" s="25" t="s">
        <v>53</v>
      </c>
    </row>
    <row r="14">
      <c r="C14" s="25" t="s">
        <v>54</v>
      </c>
      <c r="D14" s="33">
        <v>5.91194E7</v>
      </c>
      <c r="E14" s="34">
        <v>-0.019541993432655835</v>
      </c>
      <c r="J14" s="29" t="s">
        <v>48</v>
      </c>
      <c r="K14" s="30" t="s">
        <v>55</v>
      </c>
    </row>
    <row r="15">
      <c r="C15" s="25" t="s">
        <v>56</v>
      </c>
      <c r="D15" s="34">
        <v>0.7143681092839237</v>
      </c>
      <c r="E15" s="34">
        <v>0.020273462090401928</v>
      </c>
      <c r="J15" s="29" t="s">
        <v>48</v>
      </c>
      <c r="K15" s="30" t="s">
        <v>57</v>
      </c>
    </row>
    <row r="16">
      <c r="C16" s="25"/>
      <c r="D16" s="35"/>
      <c r="E16" s="25" t="s">
        <v>58</v>
      </c>
      <c r="J16" s="29"/>
      <c r="K16" s="30"/>
    </row>
    <row r="17">
      <c r="C17" s="25" t="s">
        <v>59</v>
      </c>
      <c r="D17" s="35">
        <v>31355.17672</v>
      </c>
      <c r="E17" s="36">
        <v>0.029406191322618458</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727</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572.6</v>
      </c>
      <c r="E31" s="29" t="s">
        <v>654</v>
      </c>
      <c r="J31" s="29" t="s">
        <v>48</v>
      </c>
      <c r="K31" s="30" t="s">
        <v>655</v>
      </c>
    </row>
    <row r="32">
      <c r="C32" s="25" t="s">
        <v>67</v>
      </c>
      <c r="D32" s="43">
        <v>-0.31946755407653915</v>
      </c>
      <c r="E32" s="44" t="s">
        <v>68</v>
      </c>
      <c r="J32" s="29" t="s">
        <v>48</v>
      </c>
      <c r="K32" s="30" t="s">
        <v>655</v>
      </c>
    </row>
    <row r="33">
      <c r="C33" s="25" t="s">
        <v>69</v>
      </c>
      <c r="D33" s="42">
        <v>182.9</v>
      </c>
      <c r="E33" s="29" t="s">
        <v>656</v>
      </c>
      <c r="J33" s="29" t="s">
        <v>48</v>
      </c>
      <c r="K33" s="30" t="s">
        <v>655</v>
      </c>
    </row>
    <row r="34">
      <c r="C34" s="25" t="s">
        <v>67</v>
      </c>
      <c r="D34" s="43">
        <v>0.11185410334346502</v>
      </c>
      <c r="E34" s="44" t="s">
        <v>68</v>
      </c>
      <c r="J34" s="29" t="s">
        <v>48</v>
      </c>
      <c r="K34" s="30" t="s">
        <v>655</v>
      </c>
    </row>
    <row r="35">
      <c r="I35" s="25"/>
      <c r="J35" s="45"/>
      <c r="N35" s="32"/>
      <c r="O35" s="32"/>
      <c r="P35" s="32"/>
      <c r="Q35" s="32"/>
    </row>
    <row r="36">
      <c r="I36" s="25"/>
      <c r="J36" s="45"/>
      <c r="N36" s="32"/>
      <c r="O36" s="32"/>
      <c r="P36" s="32"/>
      <c r="Q36" s="32"/>
    </row>
    <row r="37">
      <c r="C37" s="25" t="s">
        <v>72</v>
      </c>
      <c r="D37" s="50">
        <v>572.6</v>
      </c>
      <c r="E37" s="25" t="s">
        <v>73</v>
      </c>
      <c r="F37" s="32"/>
      <c r="G37" s="25" t="s">
        <v>74</v>
      </c>
    </row>
    <row r="38">
      <c r="C38" s="47" t="s">
        <v>601</v>
      </c>
      <c r="D38" s="48">
        <v>0.8527768075445337</v>
      </c>
      <c r="E38" s="47">
        <v>488.3</v>
      </c>
      <c r="G38" s="136">
        <v>679.4</v>
      </c>
      <c r="J38" s="29" t="s">
        <v>48</v>
      </c>
      <c r="K38" s="30" t="s">
        <v>655</v>
      </c>
    </row>
    <row r="39">
      <c r="C39" s="47" t="s">
        <v>657</v>
      </c>
      <c r="D39" s="48">
        <v>0.10094306671323786</v>
      </c>
      <c r="E39" s="47">
        <v>57.8</v>
      </c>
      <c r="G39" s="136">
        <v>103.1</v>
      </c>
      <c r="J39" s="29" t="s">
        <v>48</v>
      </c>
      <c r="K39" s="30" t="s">
        <v>655</v>
      </c>
    </row>
    <row r="40">
      <c r="C40" s="47" t="s">
        <v>75</v>
      </c>
      <c r="D40" s="48">
        <v>0.03894516241704506</v>
      </c>
      <c r="E40" s="47">
        <v>22.3</v>
      </c>
      <c r="G40" s="136">
        <v>52.2</v>
      </c>
      <c r="J40" s="29" t="s">
        <v>48</v>
      </c>
      <c r="K40" s="30" t="s">
        <v>655</v>
      </c>
    </row>
    <row r="41">
      <c r="C41" s="29" t="s">
        <v>658</v>
      </c>
      <c r="D41" s="48">
        <v>0.007334963325183374</v>
      </c>
      <c r="E41" s="47">
        <v>4.2</v>
      </c>
      <c r="G41" s="136">
        <v>6.7</v>
      </c>
      <c r="J41" s="29" t="s">
        <v>48</v>
      </c>
      <c r="K41" s="30" t="s">
        <v>655</v>
      </c>
    </row>
    <row r="42">
      <c r="D42" s="48"/>
    </row>
    <row r="43">
      <c r="D43" s="48"/>
      <c r="I43" s="25"/>
      <c r="J43" s="45"/>
      <c r="N43" s="32"/>
      <c r="O43" s="32"/>
      <c r="P43" s="32"/>
      <c r="Q43" s="32"/>
    </row>
    <row r="44">
      <c r="I44" s="25"/>
      <c r="J44" s="45"/>
      <c r="N44" s="32"/>
      <c r="O44" s="32"/>
      <c r="P44" s="32"/>
      <c r="Q44" s="32"/>
    </row>
    <row r="45">
      <c r="I45" s="25"/>
      <c r="J45" s="45"/>
      <c r="N45" s="32"/>
      <c r="O45" s="32"/>
      <c r="P45" s="32"/>
      <c r="Q45" s="32"/>
    </row>
    <row r="46">
      <c r="C46" s="25" t="s">
        <v>76</v>
      </c>
      <c r="D46" s="50">
        <v>182.9</v>
      </c>
      <c r="E46" s="25" t="s">
        <v>73</v>
      </c>
      <c r="F46" s="32"/>
      <c r="G46" s="25" t="s">
        <v>74</v>
      </c>
      <c r="I46" s="25"/>
      <c r="J46" s="45"/>
      <c r="N46" s="32"/>
      <c r="O46" s="32"/>
      <c r="P46" s="32"/>
      <c r="Q46" s="32"/>
    </row>
    <row r="47">
      <c r="C47" s="47" t="s">
        <v>519</v>
      </c>
      <c r="D47" s="43">
        <v>0.8359759431383269</v>
      </c>
      <c r="E47" s="47">
        <v>152.9</v>
      </c>
      <c r="G47" s="136">
        <v>133.9</v>
      </c>
      <c r="I47" s="25"/>
      <c r="J47" s="78" t="s">
        <v>48</v>
      </c>
      <c r="K47" s="69" t="s">
        <v>655</v>
      </c>
      <c r="N47" s="32"/>
      <c r="O47" s="32"/>
      <c r="P47" s="32"/>
      <c r="Q47" s="32"/>
    </row>
    <row r="48">
      <c r="C48" s="47" t="s">
        <v>659</v>
      </c>
      <c r="D48" s="43">
        <v>0.11372334609075997</v>
      </c>
      <c r="E48" s="47">
        <v>20.8</v>
      </c>
      <c r="G48" s="136">
        <v>20.8</v>
      </c>
      <c r="I48" s="25"/>
      <c r="J48" s="78" t="s">
        <v>48</v>
      </c>
      <c r="K48" s="69" t="s">
        <v>655</v>
      </c>
      <c r="N48" s="32"/>
      <c r="O48" s="32"/>
      <c r="P48" s="32"/>
      <c r="Q48" s="32"/>
    </row>
    <row r="49">
      <c r="C49" s="29" t="s">
        <v>660</v>
      </c>
      <c r="D49" s="43">
        <v>5.467468562055768E-4</v>
      </c>
      <c r="E49" s="47">
        <v>0.1</v>
      </c>
      <c r="G49" s="136">
        <v>0.1</v>
      </c>
      <c r="I49" s="25"/>
      <c r="J49" s="78" t="s">
        <v>48</v>
      </c>
      <c r="K49" s="69" t="s">
        <v>655</v>
      </c>
      <c r="N49" s="32"/>
      <c r="O49" s="32"/>
      <c r="P49" s="32"/>
      <c r="Q49" s="32"/>
    </row>
    <row r="50">
      <c r="C50" s="29" t="s">
        <v>661</v>
      </c>
      <c r="D50" s="43">
        <v>0.04975396391470749</v>
      </c>
      <c r="E50" s="47">
        <v>9.1</v>
      </c>
      <c r="G50" s="136">
        <v>9.7</v>
      </c>
      <c r="I50" s="25"/>
      <c r="J50" s="78" t="s">
        <v>48</v>
      </c>
      <c r="K50" s="69" t="s">
        <v>655</v>
      </c>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29.099999999999998</v>
      </c>
      <c r="E55" s="29" t="s">
        <v>81</v>
      </c>
      <c r="J55" s="29" t="s">
        <v>48</v>
      </c>
      <c r="K55" s="30" t="s">
        <v>82</v>
      </c>
    </row>
    <row r="56">
      <c r="C56" s="32" t="s">
        <v>83</v>
      </c>
      <c r="D56" s="80"/>
      <c r="E56" s="43">
        <v>0.8900343642611684</v>
      </c>
      <c r="I56" s="45"/>
      <c r="J56" s="29" t="s">
        <v>48</v>
      </c>
      <c r="K56" s="30" t="s">
        <v>82</v>
      </c>
      <c r="L56" s="45"/>
      <c r="O56" s="29"/>
      <c r="P56" s="30"/>
      <c r="Q56" s="30"/>
    </row>
    <row r="57">
      <c r="C57" s="32" t="s">
        <v>84</v>
      </c>
      <c r="D57" s="80"/>
      <c r="E57" s="43">
        <v>0.03436426116838488</v>
      </c>
      <c r="I57" s="45"/>
      <c r="J57" s="29" t="s">
        <v>48</v>
      </c>
      <c r="K57" s="30" t="s">
        <v>82</v>
      </c>
      <c r="L57" s="45"/>
      <c r="O57" s="29"/>
      <c r="P57" s="30"/>
      <c r="Q57" s="30"/>
    </row>
    <row r="58">
      <c r="C58" s="32" t="s">
        <v>451</v>
      </c>
      <c r="D58" s="80"/>
      <c r="E58" s="43">
        <v>0.04467353951890035</v>
      </c>
      <c r="I58" s="45"/>
      <c r="J58" s="29" t="s">
        <v>48</v>
      </c>
      <c r="K58" s="30" t="s">
        <v>82</v>
      </c>
      <c r="L58" s="45"/>
      <c r="O58" s="29"/>
      <c r="P58" s="30"/>
      <c r="Q58" s="30"/>
    </row>
    <row r="59">
      <c r="C59" s="32" t="s">
        <v>85</v>
      </c>
      <c r="D59" s="80"/>
      <c r="E59" s="43">
        <v>0.030927835051546396</v>
      </c>
      <c r="I59" s="45"/>
      <c r="J59" s="29" t="s">
        <v>48</v>
      </c>
      <c r="K59" s="30" t="s">
        <v>82</v>
      </c>
      <c r="L59" s="45"/>
      <c r="O59" s="29"/>
      <c r="P59" s="30"/>
      <c r="Q59" s="30"/>
    </row>
    <row r="60">
      <c r="C60" s="25"/>
      <c r="D60" s="54"/>
      <c r="G60" s="25"/>
      <c r="I60" s="45"/>
      <c r="J60" s="29"/>
      <c r="K60" s="30"/>
      <c r="L60" s="45"/>
      <c r="O60" s="29"/>
      <c r="P60" s="30"/>
      <c r="Q60" s="30"/>
    </row>
    <row r="61">
      <c r="C61" s="25" t="s">
        <v>86</v>
      </c>
      <c r="D61" s="43">
        <v>-0.20054945054945061</v>
      </c>
      <c r="J61" s="29" t="s">
        <v>48</v>
      </c>
      <c r="K61" s="30" t="s">
        <v>82</v>
      </c>
      <c r="Q61" s="30"/>
    </row>
    <row r="62">
      <c r="C62" s="25" t="s">
        <v>87</v>
      </c>
      <c r="D62" s="45">
        <v>5.7</v>
      </c>
      <c r="E62" s="29" t="s">
        <v>234</v>
      </c>
      <c r="J62" s="29" t="s">
        <v>48</v>
      </c>
      <c r="K62" s="30" t="s">
        <v>89</v>
      </c>
    </row>
    <row r="65">
      <c r="B65" s="41"/>
    </row>
    <row r="66">
      <c r="B66" s="41"/>
    </row>
    <row r="67">
      <c r="B67" s="41" t="s">
        <v>90</v>
      </c>
    </row>
    <row r="69">
      <c r="C69" s="25" t="s">
        <v>91</v>
      </c>
      <c r="D69" s="55">
        <v>92.10101</v>
      </c>
      <c r="J69" s="29" t="s">
        <v>48</v>
      </c>
      <c r="K69" s="30" t="s">
        <v>92</v>
      </c>
    </row>
    <row r="70">
      <c r="C70" s="25" t="s">
        <v>93</v>
      </c>
      <c r="D70" s="48">
        <v>-0.10588922273404622</v>
      </c>
      <c r="J70" s="29" t="s">
        <v>48</v>
      </c>
      <c r="K70" s="30" t="s">
        <v>92</v>
      </c>
    </row>
    <row r="71">
      <c r="C71" s="25" t="s">
        <v>94</v>
      </c>
      <c r="D71" s="56">
        <v>1.551533975</v>
      </c>
      <c r="J71" s="29" t="s">
        <v>48</v>
      </c>
      <c r="K71" s="30" t="s">
        <v>92</v>
      </c>
    </row>
    <row r="72">
      <c r="B72" s="25"/>
      <c r="J72" s="29"/>
      <c r="K72" s="29"/>
    </row>
    <row r="73">
      <c r="B73" s="25"/>
      <c r="J73" s="29"/>
      <c r="K73" s="29"/>
    </row>
    <row r="74">
      <c r="B74" s="25"/>
      <c r="J74" s="29"/>
      <c r="K74" s="29"/>
    </row>
    <row r="75">
      <c r="B75" s="25"/>
      <c r="J75" s="29"/>
      <c r="K75" s="29"/>
    </row>
    <row r="76">
      <c r="B76" s="25"/>
      <c r="C76" s="25" t="s">
        <v>95</v>
      </c>
      <c r="D76" s="57" t="s">
        <v>310</v>
      </c>
      <c r="J76" s="29" t="s">
        <v>48</v>
      </c>
      <c r="K76" s="30" t="s">
        <v>92</v>
      </c>
    </row>
    <row r="77">
      <c r="B77" s="25"/>
      <c r="C77" s="25"/>
      <c r="D77" s="58"/>
    </row>
    <row r="78">
      <c r="B78" s="25"/>
      <c r="C78" s="25" t="s">
        <v>728</v>
      </c>
      <c r="D78" s="58"/>
    </row>
    <row r="79">
      <c r="B79" s="25"/>
      <c r="C79" s="25"/>
    </row>
    <row r="80">
      <c r="B80" s="25"/>
      <c r="D80" s="58"/>
    </row>
    <row r="81">
      <c r="B81" s="25"/>
      <c r="D81" s="58"/>
    </row>
    <row r="82">
      <c r="C82" s="25" t="s">
        <v>98</v>
      </c>
      <c r="D82" s="58"/>
    </row>
    <row r="83">
      <c r="C83" s="25"/>
      <c r="D83" s="59"/>
      <c r="I83" s="25"/>
    </row>
    <row r="84">
      <c r="C84" s="25" t="s">
        <v>99</v>
      </c>
      <c r="D84" s="60">
        <v>0.829958179</v>
      </c>
    </row>
    <row r="85">
      <c r="C85" s="25" t="s">
        <v>100</v>
      </c>
      <c r="D85" s="60">
        <v>1.579626762</v>
      </c>
    </row>
    <row r="86">
      <c r="C86" s="25" t="s">
        <v>101</v>
      </c>
      <c r="D86" s="60">
        <v>2.791621704</v>
      </c>
    </row>
    <row r="87">
      <c r="C87" s="25"/>
    </row>
    <row r="89">
      <c r="B89" s="41" t="s">
        <v>102</v>
      </c>
    </row>
    <row r="91">
      <c r="C91" s="25" t="s">
        <v>103</v>
      </c>
      <c r="D91" s="32"/>
      <c r="E91" s="32"/>
      <c r="F91" s="32"/>
      <c r="G91" s="32"/>
      <c r="H91" s="32"/>
      <c r="I91" s="32"/>
      <c r="J91" s="32"/>
      <c r="K91" s="32"/>
      <c r="L91" s="32"/>
    </row>
    <row r="92">
      <c r="C92" s="32"/>
      <c r="D92" s="32"/>
      <c r="E92" s="32"/>
      <c r="F92" s="32"/>
      <c r="G92" s="32"/>
      <c r="H92" s="32"/>
      <c r="I92" s="32"/>
      <c r="J92" s="32"/>
      <c r="K92" s="32"/>
      <c r="L92" s="32"/>
    </row>
    <row r="93">
      <c r="C93" s="25">
        <v>2015.0</v>
      </c>
      <c r="D93" s="25">
        <v>2016.0</v>
      </c>
      <c r="E93" s="25">
        <v>2017.0</v>
      </c>
      <c r="F93" s="25">
        <v>2018.0</v>
      </c>
      <c r="G93" s="25">
        <v>2019.0</v>
      </c>
      <c r="H93" s="25">
        <v>2020.0</v>
      </c>
      <c r="I93" s="25">
        <v>2021.0</v>
      </c>
      <c r="J93" s="25"/>
      <c r="K93" s="25"/>
      <c r="L93" s="25"/>
    </row>
    <row r="94">
      <c r="B94" s="25" t="s">
        <v>104</v>
      </c>
      <c r="C94" s="61">
        <v>103.0085</v>
      </c>
      <c r="D94" s="61">
        <v>101.7113</v>
      </c>
      <c r="E94" s="61">
        <v>97.61106</v>
      </c>
      <c r="F94" s="61">
        <v>100.2026</v>
      </c>
      <c r="G94" s="61">
        <v>100.9187</v>
      </c>
      <c r="H94" s="61">
        <v>82.66737</v>
      </c>
      <c r="I94" s="61">
        <v>92.10101</v>
      </c>
      <c r="J94" s="61"/>
      <c r="K94" s="61"/>
      <c r="L94" s="61"/>
      <c r="O94" s="29" t="s">
        <v>48</v>
      </c>
      <c r="P94" s="30" t="s">
        <v>92</v>
      </c>
    </row>
    <row r="97">
      <c r="C97" s="25" t="s">
        <v>603</v>
      </c>
      <c r="D97" s="32"/>
      <c r="E97" s="32"/>
      <c r="F97" s="32"/>
      <c r="G97" s="32"/>
      <c r="H97" s="32"/>
      <c r="I97" s="32"/>
      <c r="J97" s="32"/>
      <c r="K97" s="25"/>
      <c r="L97" s="32"/>
      <c r="M97" s="32"/>
      <c r="N97" s="32"/>
    </row>
    <row r="98">
      <c r="C98" s="25"/>
      <c r="D98" s="25">
        <v>2030.0</v>
      </c>
      <c r="E98" s="25">
        <v>2050.0</v>
      </c>
      <c r="G98" s="32"/>
      <c r="H98" s="32"/>
      <c r="I98" s="32"/>
      <c r="J98" s="32"/>
      <c r="K98" s="25"/>
      <c r="L98" s="25"/>
      <c r="M98" s="25"/>
      <c r="N98" s="25"/>
    </row>
    <row r="99">
      <c r="C99" s="29" t="s">
        <v>106</v>
      </c>
      <c r="D99" s="54">
        <v>-0.2</v>
      </c>
      <c r="E99" s="54">
        <v>-0.8</v>
      </c>
      <c r="F99" s="62"/>
      <c r="J99" s="29" t="s">
        <v>48</v>
      </c>
      <c r="K99" s="63" t="s">
        <v>107</v>
      </c>
      <c r="L99" s="62"/>
      <c r="M99" s="62"/>
      <c r="N99" s="62"/>
    </row>
    <row r="100">
      <c r="C100" s="29" t="s">
        <v>108</v>
      </c>
      <c r="D100" s="54">
        <v>-0.15</v>
      </c>
      <c r="E100" s="54">
        <v>-0.75</v>
      </c>
      <c r="J100" s="47" t="s">
        <v>48</v>
      </c>
      <c r="K100" s="63" t="s">
        <v>107</v>
      </c>
    </row>
    <row r="101">
      <c r="C101" s="29" t="s">
        <v>109</v>
      </c>
      <c r="D101" s="54">
        <v>-0.1</v>
      </c>
      <c r="E101" s="54">
        <v>-0.6</v>
      </c>
      <c r="J101" s="47" t="s">
        <v>48</v>
      </c>
      <c r="K101" s="63" t="s">
        <v>107</v>
      </c>
    </row>
    <row r="102">
      <c r="B102" s="29"/>
      <c r="C102" s="25"/>
      <c r="D102" s="54"/>
    </row>
    <row r="103">
      <c r="B103" s="29"/>
      <c r="C103" s="25"/>
      <c r="D103" s="54"/>
    </row>
    <row r="104">
      <c r="B104" s="29"/>
      <c r="C104" s="25"/>
      <c r="D104" s="54"/>
    </row>
    <row r="106">
      <c r="C106" s="25"/>
      <c r="D106" s="54"/>
    </row>
    <row r="107">
      <c r="C107" s="25"/>
      <c r="D107" s="29"/>
      <c r="F107" s="29"/>
      <c r="G107" s="29"/>
      <c r="I107" s="25"/>
      <c r="J107" s="32"/>
      <c r="K107" s="32"/>
      <c r="L107" s="32"/>
      <c r="M107" s="32"/>
      <c r="N107" s="32"/>
      <c r="O107" s="32"/>
      <c r="P107" s="32"/>
      <c r="Q107" s="32"/>
      <c r="R107" s="32"/>
    </row>
    <row r="108">
      <c r="C108" s="25"/>
      <c r="D108" s="29"/>
      <c r="F108" s="29"/>
      <c r="G108" s="29"/>
      <c r="I108" s="25"/>
      <c r="J108" s="32"/>
      <c r="K108" s="32"/>
      <c r="L108" s="32"/>
      <c r="M108" s="32"/>
      <c r="N108" s="32"/>
      <c r="O108" s="32"/>
      <c r="P108" s="32"/>
      <c r="Q108" s="32"/>
      <c r="R108" s="32"/>
    </row>
    <row r="109">
      <c r="C109" s="25" t="s">
        <v>110</v>
      </c>
      <c r="D109" s="29" t="s">
        <v>119</v>
      </c>
      <c r="J109" s="29" t="s">
        <v>48</v>
      </c>
      <c r="K109" s="30" t="s">
        <v>729</v>
      </c>
    </row>
    <row r="110">
      <c r="C110" s="25" t="s">
        <v>113</v>
      </c>
      <c r="D110" s="29" t="s">
        <v>111</v>
      </c>
      <c r="J110" s="29" t="s">
        <v>48</v>
      </c>
      <c r="K110" s="29" t="s">
        <v>114</v>
      </c>
    </row>
    <row r="111">
      <c r="C111" s="25" t="s">
        <v>115</v>
      </c>
      <c r="D111" s="29" t="s">
        <v>663</v>
      </c>
      <c r="J111" s="29" t="s">
        <v>48</v>
      </c>
      <c r="K111" s="29" t="s">
        <v>117</v>
      </c>
      <c r="AC111" s="29"/>
      <c r="AD111" s="29"/>
      <c r="AE111" s="29"/>
      <c r="AF111" s="29"/>
    </row>
    <row r="112">
      <c r="C112" s="25" t="s">
        <v>118</v>
      </c>
      <c r="D112" s="29" t="s">
        <v>119</v>
      </c>
      <c r="J112" s="29" t="s">
        <v>48</v>
      </c>
      <c r="K112" s="29" t="s">
        <v>117</v>
      </c>
    </row>
    <row r="113">
      <c r="C113" s="64" t="s">
        <v>120</v>
      </c>
      <c r="D113" s="65" t="s">
        <v>111</v>
      </c>
      <c r="E113" s="65"/>
      <c r="F113" s="65"/>
      <c r="G113" s="65"/>
      <c r="J113" s="29" t="s">
        <v>48</v>
      </c>
      <c r="K113" s="29" t="s">
        <v>117</v>
      </c>
    </row>
    <row r="114">
      <c r="C114" s="25" t="s">
        <v>121</v>
      </c>
      <c r="D114" s="29" t="s">
        <v>111</v>
      </c>
      <c r="J114" s="29" t="s">
        <v>48</v>
      </c>
      <c r="K114" s="29" t="s">
        <v>117</v>
      </c>
    </row>
    <row r="115">
      <c r="C115" s="29"/>
    </row>
    <row r="116">
      <c r="C116" s="25" t="s">
        <v>122</v>
      </c>
      <c r="D116" s="29" t="s">
        <v>119</v>
      </c>
      <c r="E116" s="29" t="s">
        <v>730</v>
      </c>
      <c r="J116" s="29" t="s">
        <v>48</v>
      </c>
      <c r="K116" s="29" t="s">
        <v>124</v>
      </c>
    </row>
    <row r="117">
      <c r="C117" s="66"/>
    </row>
    <row r="118">
      <c r="C118" s="66"/>
    </row>
    <row r="119">
      <c r="C119" s="66" t="s">
        <v>125</v>
      </c>
    </row>
    <row r="120">
      <c r="D120" s="29" t="s">
        <v>731</v>
      </c>
      <c r="J120" s="29" t="s">
        <v>48</v>
      </c>
      <c r="K120" s="29" t="s">
        <v>124</v>
      </c>
    </row>
    <row r="121">
      <c r="C121" s="25"/>
      <c r="D121" s="29" t="s">
        <v>732</v>
      </c>
      <c r="J121" s="29" t="s">
        <v>48</v>
      </c>
      <c r="K121" s="29" t="s">
        <v>124</v>
      </c>
    </row>
    <row r="123">
      <c r="B123" s="66"/>
    </row>
    <row r="124">
      <c r="C124" s="66" t="s">
        <v>130</v>
      </c>
    </row>
    <row r="126">
      <c r="C126" s="25" t="s">
        <v>131</v>
      </c>
      <c r="D126" s="29" t="s">
        <v>667</v>
      </c>
      <c r="J126" s="29" t="s">
        <v>48</v>
      </c>
      <c r="K126" s="29" t="s">
        <v>117</v>
      </c>
    </row>
    <row r="127">
      <c r="D127" s="29" t="s">
        <v>255</v>
      </c>
      <c r="J127" s="29" t="s">
        <v>48</v>
      </c>
      <c r="K127" s="29" t="s">
        <v>117</v>
      </c>
    </row>
    <row r="129">
      <c r="C129" s="25" t="s">
        <v>133</v>
      </c>
      <c r="D129" s="29" t="s">
        <v>88</v>
      </c>
      <c r="J129" s="29" t="s">
        <v>48</v>
      </c>
      <c r="K129" s="29" t="s">
        <v>117</v>
      </c>
    </row>
    <row r="132">
      <c r="A132" s="70" t="s">
        <v>135</v>
      </c>
      <c r="B132" s="71"/>
      <c r="C132" s="71"/>
      <c r="D132" s="71"/>
      <c r="E132" s="71"/>
      <c r="F132" s="71"/>
      <c r="G132" s="71"/>
      <c r="H132" s="71"/>
      <c r="I132" s="71"/>
      <c r="J132" s="71"/>
      <c r="K132" s="71"/>
      <c r="L132" s="71"/>
      <c r="M132" s="71"/>
      <c r="N132" s="71"/>
    </row>
    <row r="135">
      <c r="B135" s="41" t="s">
        <v>136</v>
      </c>
    </row>
    <row r="136">
      <c r="B136" s="25"/>
    </row>
    <row r="137">
      <c r="B137" s="25"/>
      <c r="C137" s="25" t="s">
        <v>137</v>
      </c>
      <c r="D137" s="78" t="s">
        <v>119</v>
      </c>
      <c r="E137" s="29" t="s">
        <v>733</v>
      </c>
      <c r="J137" s="29" t="s">
        <v>48</v>
      </c>
      <c r="K137" s="78" t="s">
        <v>734</v>
      </c>
    </row>
    <row r="138">
      <c r="B138" s="25"/>
      <c r="C138" s="25" t="s">
        <v>138</v>
      </c>
      <c r="D138" s="29" t="s">
        <v>119</v>
      </c>
      <c r="J138" s="29" t="s">
        <v>48</v>
      </c>
      <c r="K138" s="30" t="s">
        <v>485</v>
      </c>
    </row>
    <row r="139">
      <c r="B139" s="25"/>
      <c r="C139" s="25" t="s">
        <v>139</v>
      </c>
      <c r="D139" s="29" t="s">
        <v>735</v>
      </c>
      <c r="J139" s="29" t="s">
        <v>48</v>
      </c>
      <c r="K139" s="78" t="s">
        <v>734</v>
      </c>
    </row>
    <row r="140">
      <c r="B140" s="25"/>
      <c r="C140" s="25" t="s">
        <v>141</v>
      </c>
      <c r="D140" s="29" t="s">
        <v>736</v>
      </c>
      <c r="J140" s="29" t="s">
        <v>48</v>
      </c>
      <c r="K140" s="30" t="s">
        <v>673</v>
      </c>
    </row>
    <row r="141">
      <c r="B141" s="25"/>
    </row>
    <row r="142">
      <c r="B142" s="41"/>
    </row>
    <row r="143">
      <c r="B143" s="41" t="s">
        <v>142</v>
      </c>
    </row>
    <row r="144">
      <c r="B144" s="25"/>
    </row>
    <row r="145">
      <c r="B145" s="25"/>
      <c r="C145" s="25" t="s">
        <v>143</v>
      </c>
      <c r="D145" s="29" t="s">
        <v>88</v>
      </c>
      <c r="K145" s="30"/>
    </row>
    <row r="146">
      <c r="B146" s="25"/>
      <c r="C146" s="25" t="s">
        <v>144</v>
      </c>
    </row>
    <row r="147">
      <c r="B147" s="25"/>
    </row>
    <row r="148">
      <c r="B148" s="25"/>
      <c r="C148" s="25"/>
      <c r="D148" s="29"/>
      <c r="J148" s="29"/>
      <c r="K148" s="30"/>
    </row>
    <row r="149">
      <c r="B149" s="41" t="s">
        <v>145</v>
      </c>
    </row>
    <row r="150">
      <c r="B150" s="25"/>
    </row>
    <row r="151">
      <c r="B151" s="25"/>
      <c r="C151" s="25" t="s">
        <v>146</v>
      </c>
      <c r="D151" s="29" t="s">
        <v>119</v>
      </c>
      <c r="J151" s="29" t="s">
        <v>48</v>
      </c>
      <c r="K151" s="29" t="s">
        <v>737</v>
      </c>
    </row>
    <row r="152">
      <c r="B152" s="25"/>
      <c r="C152" s="25" t="s">
        <v>144</v>
      </c>
      <c r="D152" s="29" t="s">
        <v>738</v>
      </c>
    </row>
    <row r="153">
      <c r="B153" s="25"/>
      <c r="C153" s="25" t="s">
        <v>147</v>
      </c>
      <c r="D153" s="29" t="s">
        <v>739</v>
      </c>
      <c r="J153" s="29" t="s">
        <v>48</v>
      </c>
      <c r="K153" s="29" t="s">
        <v>740</v>
      </c>
    </row>
    <row r="154">
      <c r="B154" s="41"/>
    </row>
    <row r="155">
      <c r="B155" s="41"/>
    </row>
    <row r="156">
      <c r="B156" s="41" t="s">
        <v>148</v>
      </c>
    </row>
    <row r="157">
      <c r="B157" s="25"/>
    </row>
    <row r="158">
      <c r="B158" s="25"/>
      <c r="C158" s="25" t="s">
        <v>149</v>
      </c>
      <c r="D158" s="29" t="s">
        <v>140</v>
      </c>
      <c r="J158" s="29" t="s">
        <v>48</v>
      </c>
      <c r="K158" s="30" t="s">
        <v>150</v>
      </c>
    </row>
    <row r="159">
      <c r="B159" s="25"/>
      <c r="C159" s="25" t="s">
        <v>151</v>
      </c>
      <c r="D159" s="72" t="s">
        <v>88</v>
      </c>
      <c r="I159" s="25"/>
      <c r="J159" s="29" t="s">
        <v>48</v>
      </c>
      <c r="K159" s="30" t="s">
        <v>150</v>
      </c>
      <c r="M159" s="29"/>
      <c r="N159" s="30"/>
    </row>
    <row r="160">
      <c r="B160" s="25"/>
      <c r="C160" s="25"/>
      <c r="D160" s="29"/>
      <c r="I160" s="25"/>
      <c r="M160" s="29"/>
      <c r="N160" s="30"/>
    </row>
    <row r="161">
      <c r="B161" s="25"/>
      <c r="C161" s="25" t="s">
        <v>152</v>
      </c>
      <c r="D161" s="29" t="s">
        <v>741</v>
      </c>
      <c r="J161" s="68" t="s">
        <v>48</v>
      </c>
      <c r="K161" s="69" t="s">
        <v>154</v>
      </c>
    </row>
    <row r="162">
      <c r="B162" s="25"/>
      <c r="C162" s="25" t="s">
        <v>155</v>
      </c>
      <c r="D162" s="73">
        <v>11.5</v>
      </c>
      <c r="J162" s="29" t="s">
        <v>48</v>
      </c>
      <c r="K162" s="30" t="s">
        <v>156</v>
      </c>
    </row>
    <row r="163">
      <c r="B163" s="25"/>
    </row>
    <row r="164">
      <c r="B164" s="25"/>
    </row>
    <row r="165">
      <c r="B165" s="41" t="s">
        <v>157</v>
      </c>
    </row>
    <row r="166">
      <c r="B166" s="25"/>
    </row>
    <row r="167">
      <c r="B167" s="25"/>
      <c r="C167" s="25" t="s">
        <v>158</v>
      </c>
      <c r="D167" s="73">
        <v>17305.2</v>
      </c>
      <c r="E167" s="29" t="s">
        <v>159</v>
      </c>
      <c r="J167" s="29" t="s">
        <v>48</v>
      </c>
      <c r="K167" s="30" t="s">
        <v>160</v>
      </c>
    </row>
    <row r="168">
      <c r="B168" s="25"/>
      <c r="C168" s="25" t="s">
        <v>315</v>
      </c>
      <c r="D168" s="73">
        <v>27693.0</v>
      </c>
      <c r="E168" s="29" t="s">
        <v>162</v>
      </c>
      <c r="J168" s="29" t="s">
        <v>48</v>
      </c>
      <c r="K168" s="30" t="s">
        <v>163</v>
      </c>
      <c r="M168" s="29"/>
      <c r="N168" s="30"/>
    </row>
    <row r="169">
      <c r="B169" s="25"/>
      <c r="C169" s="25" t="s">
        <v>316</v>
      </c>
      <c r="D169" s="73">
        <v>24262.0</v>
      </c>
      <c r="E169" s="29" t="s">
        <v>165</v>
      </c>
      <c r="J169" s="29" t="s">
        <v>48</v>
      </c>
      <c r="K169" s="30" t="s">
        <v>166</v>
      </c>
      <c r="M169" s="29"/>
      <c r="N169" s="30"/>
    </row>
    <row r="170">
      <c r="B170" s="25"/>
      <c r="C170" s="77" t="s">
        <v>167</v>
      </c>
      <c r="D170" s="78">
        <v>909.0</v>
      </c>
      <c r="E170" s="68" t="s">
        <v>159</v>
      </c>
      <c r="J170" s="29" t="s">
        <v>48</v>
      </c>
      <c r="K170" s="30" t="s">
        <v>168</v>
      </c>
    </row>
    <row r="171" ht="16.5" customHeight="1">
      <c r="B171" s="25"/>
      <c r="C171" s="77" t="s">
        <v>742</v>
      </c>
      <c r="D171" s="78">
        <v>7800.0</v>
      </c>
      <c r="E171" s="68" t="s">
        <v>346</v>
      </c>
      <c r="J171" s="29" t="s">
        <v>48</v>
      </c>
      <c r="K171" s="30" t="s">
        <v>168</v>
      </c>
    </row>
    <row r="172">
      <c r="B172" s="25"/>
    </row>
    <row r="173">
      <c r="B173" s="25"/>
      <c r="C173" s="25" t="s">
        <v>170</v>
      </c>
      <c r="D173" s="78" t="s">
        <v>119</v>
      </c>
      <c r="J173" s="29" t="s">
        <v>48</v>
      </c>
      <c r="K173" s="30" t="s">
        <v>743</v>
      </c>
    </row>
    <row r="174">
      <c r="B174" s="25"/>
      <c r="C174" s="25" t="s">
        <v>144</v>
      </c>
      <c r="D174" s="79" t="s">
        <v>744</v>
      </c>
    </row>
    <row r="175">
      <c r="B175" s="25"/>
      <c r="D175" s="79" t="s">
        <v>745</v>
      </c>
    </row>
    <row r="176">
      <c r="D176" s="79" t="s">
        <v>746</v>
      </c>
    </row>
    <row r="177">
      <c r="B177" s="41"/>
    </row>
    <row r="178">
      <c r="B178" s="41"/>
    </row>
    <row r="179">
      <c r="B179" s="41"/>
    </row>
    <row r="180">
      <c r="B180" s="41" t="s">
        <v>175</v>
      </c>
    </row>
    <row r="181">
      <c r="B181" s="41"/>
    </row>
    <row r="182">
      <c r="C182" s="77" t="s">
        <v>176</v>
      </c>
      <c r="D182" s="81">
        <v>756.3</v>
      </c>
      <c r="E182" s="68"/>
      <c r="F182" s="68"/>
      <c r="G182" s="68"/>
      <c r="H182" s="68"/>
      <c r="I182" s="68"/>
      <c r="J182" s="78" t="s">
        <v>48</v>
      </c>
      <c r="K182" s="79" t="s">
        <v>177</v>
      </c>
      <c r="P182" s="32"/>
      <c r="Q182" s="32"/>
    </row>
    <row r="183">
      <c r="C183" s="77" t="s">
        <v>178</v>
      </c>
      <c r="D183" s="85">
        <v>0.013</v>
      </c>
      <c r="E183" s="68"/>
      <c r="F183" s="68"/>
      <c r="G183" s="68"/>
      <c r="H183" s="68"/>
      <c r="I183" s="68"/>
      <c r="J183" s="78" t="s">
        <v>48</v>
      </c>
      <c r="K183" s="79" t="s">
        <v>177</v>
      </c>
      <c r="P183" s="32"/>
      <c r="Q183" s="32"/>
    </row>
    <row r="184">
      <c r="C184" s="25"/>
      <c r="E184" s="25"/>
      <c r="F184" s="76"/>
      <c r="K184" s="30"/>
      <c r="P184" s="32"/>
      <c r="Q184" s="32"/>
    </row>
    <row r="185">
      <c r="C185" s="32"/>
      <c r="E185" s="25"/>
      <c r="F185" s="76"/>
      <c r="K185" s="30"/>
      <c r="P185" s="32"/>
      <c r="Q185" s="32"/>
    </row>
    <row r="186">
      <c r="B186" s="41"/>
    </row>
    <row r="187">
      <c r="B187" s="41" t="s">
        <v>179</v>
      </c>
    </row>
    <row r="189">
      <c r="C189" s="25" t="s">
        <v>180</v>
      </c>
      <c r="D189" s="73">
        <v>7.80149</v>
      </c>
      <c r="E189" s="29" t="s">
        <v>181</v>
      </c>
      <c r="J189" s="29" t="s">
        <v>48</v>
      </c>
      <c r="K189" s="29" t="s">
        <v>182</v>
      </c>
    </row>
    <row r="190">
      <c r="C190" s="25" t="s">
        <v>183</v>
      </c>
      <c r="D190" s="73">
        <v>978.761</v>
      </c>
      <c r="E190" s="29" t="s">
        <v>165</v>
      </c>
      <c r="J190" s="29" t="s">
        <v>48</v>
      </c>
      <c r="K190" s="30" t="s">
        <v>184</v>
      </c>
    </row>
    <row r="191">
      <c r="C191" s="25" t="s">
        <v>185</v>
      </c>
      <c r="D191" s="29" t="s">
        <v>747</v>
      </c>
      <c r="J191" s="29" t="s">
        <v>48</v>
      </c>
      <c r="K191" s="30" t="s">
        <v>186</v>
      </c>
    </row>
    <row r="192">
      <c r="C192" s="25" t="s">
        <v>187</v>
      </c>
      <c r="D192" s="29" t="s">
        <v>748</v>
      </c>
    </row>
    <row r="195">
      <c r="B195" s="41" t="s">
        <v>188</v>
      </c>
    </row>
    <row r="197">
      <c r="C197" s="25" t="s">
        <v>189</v>
      </c>
      <c r="D197" s="73">
        <v>76.34006508</v>
      </c>
      <c r="J197" s="29" t="s">
        <v>48</v>
      </c>
      <c r="K197" s="29" t="s">
        <v>190</v>
      </c>
    </row>
    <row r="198">
      <c r="C198" s="25" t="s">
        <v>191</v>
      </c>
      <c r="D198" s="73">
        <v>9800000.0</v>
      </c>
      <c r="E198" s="29" t="s">
        <v>17</v>
      </c>
      <c r="J198" s="29" t="s">
        <v>48</v>
      </c>
      <c r="K198" s="30" t="s">
        <v>192</v>
      </c>
    </row>
    <row r="199">
      <c r="B199" s="25"/>
      <c r="C199" s="25"/>
    </row>
    <row r="200">
      <c r="C200" s="25"/>
      <c r="K200" s="30"/>
    </row>
    <row r="201">
      <c r="B201" s="41" t="s">
        <v>193</v>
      </c>
    </row>
    <row r="203">
      <c r="B203" s="25"/>
      <c r="C203" s="25" t="s">
        <v>194</v>
      </c>
      <c r="D203" s="29" t="s">
        <v>749</v>
      </c>
      <c r="J203" s="29" t="s">
        <v>48</v>
      </c>
      <c r="K203" s="30" t="s">
        <v>195</v>
      </c>
    </row>
    <row r="204">
      <c r="B204" s="25"/>
      <c r="C204" s="25" t="s">
        <v>196</v>
      </c>
      <c r="D204" s="43">
        <v>0.076</v>
      </c>
      <c r="J204" s="29" t="s">
        <v>48</v>
      </c>
      <c r="K204" s="30" t="s">
        <v>82</v>
      </c>
    </row>
    <row r="205">
      <c r="C205" s="25" t="s">
        <v>197</v>
      </c>
      <c r="D205" s="29" t="s">
        <v>750</v>
      </c>
      <c r="J205" s="29" t="s">
        <v>48</v>
      </c>
      <c r="K205" s="30" t="s">
        <v>195</v>
      </c>
    </row>
    <row r="206">
      <c r="B206" s="25"/>
      <c r="I206" s="29"/>
    </row>
    <row r="207">
      <c r="B207" s="25"/>
      <c r="I207" s="29"/>
    </row>
    <row r="208">
      <c r="B208" s="25"/>
      <c r="I208" s="29"/>
    </row>
    <row r="209">
      <c r="B209" s="41" t="s">
        <v>198</v>
      </c>
      <c r="I209" s="29"/>
    </row>
    <row r="210">
      <c r="B210" s="25"/>
      <c r="C210" s="77" t="s">
        <v>199</v>
      </c>
      <c r="D210" s="78" t="s">
        <v>200</v>
      </c>
      <c r="E210" s="68"/>
      <c r="F210" s="68"/>
      <c r="G210" s="68"/>
      <c r="H210" s="78"/>
      <c r="I210" s="68"/>
      <c r="J210" s="78" t="s">
        <v>48</v>
      </c>
      <c r="K210" s="79" t="s">
        <v>201</v>
      </c>
    </row>
    <row r="211">
      <c r="B211" s="25"/>
      <c r="C211" s="25" t="s">
        <v>540</v>
      </c>
      <c r="D211" s="29" t="s">
        <v>687</v>
      </c>
      <c r="J211" s="29" t="s">
        <v>48</v>
      </c>
      <c r="K211" s="30" t="s">
        <v>203</v>
      </c>
    </row>
    <row r="212">
      <c r="B212" s="25"/>
      <c r="C212" s="25" t="s">
        <v>204</v>
      </c>
      <c r="D212" s="29" t="s">
        <v>688</v>
      </c>
      <c r="J212" s="29" t="s">
        <v>48</v>
      </c>
      <c r="K212" s="30" t="s">
        <v>203</v>
      </c>
    </row>
    <row r="213">
      <c r="B213" s="25"/>
      <c r="C213" s="25" t="s">
        <v>205</v>
      </c>
      <c r="D213" s="29" t="s">
        <v>88</v>
      </c>
      <c r="H213" s="29"/>
      <c r="J213" s="29" t="s">
        <v>48</v>
      </c>
      <c r="K213" s="79" t="s">
        <v>207</v>
      </c>
    </row>
    <row r="214">
      <c r="B214" s="25"/>
    </row>
    <row r="215">
      <c r="C215" s="25" t="s">
        <v>208</v>
      </c>
      <c r="D215" s="29">
        <v>170000.0</v>
      </c>
      <c r="J215" s="29" t="s">
        <v>48</v>
      </c>
      <c r="K215" s="30" t="s">
        <v>210</v>
      </c>
    </row>
    <row r="216">
      <c r="C216" s="25" t="s">
        <v>211</v>
      </c>
      <c r="D216" s="48">
        <v>0.09</v>
      </c>
      <c r="J216" s="29" t="s">
        <v>48</v>
      </c>
      <c r="K216" s="30" t="s">
        <v>210</v>
      </c>
    </row>
    <row r="217">
      <c r="C217" s="25" t="s">
        <v>212</v>
      </c>
      <c r="D217" s="44" t="s">
        <v>751</v>
      </c>
      <c r="J217" s="29" t="s">
        <v>48</v>
      </c>
      <c r="K217" s="29" t="s">
        <v>213</v>
      </c>
    </row>
    <row r="223">
      <c r="B223" s="41" t="s">
        <v>214</v>
      </c>
    </row>
    <row r="224">
      <c r="C224" s="25" t="s">
        <v>215</v>
      </c>
      <c r="E224" s="25" t="s">
        <v>216</v>
      </c>
    </row>
    <row r="225">
      <c r="C225" s="25" t="s">
        <v>217</v>
      </c>
      <c r="D225" s="88">
        <v>-0.826</v>
      </c>
      <c r="E225" s="78" t="s">
        <v>273</v>
      </c>
      <c r="J225" s="29" t="s">
        <v>48</v>
      </c>
      <c r="K225" s="29" t="s">
        <v>218</v>
      </c>
    </row>
    <row r="226">
      <c r="C226" s="25" t="s">
        <v>219</v>
      </c>
      <c r="D226" s="88">
        <v>-0.831</v>
      </c>
      <c r="E226" s="78" t="s">
        <v>273</v>
      </c>
      <c r="J226" s="29" t="s">
        <v>48</v>
      </c>
      <c r="K226" s="30" t="s">
        <v>220</v>
      </c>
    </row>
    <row r="227">
      <c r="C227" s="25" t="s">
        <v>221</v>
      </c>
      <c r="D227" s="88">
        <v>-0.868</v>
      </c>
      <c r="E227" s="78" t="s">
        <v>273</v>
      </c>
      <c r="J227" s="29" t="s">
        <v>48</v>
      </c>
      <c r="K227" s="30" t="s">
        <v>220</v>
      </c>
    </row>
    <row r="228">
      <c r="C228" s="25" t="s">
        <v>222</v>
      </c>
      <c r="D228" s="88">
        <v>-0.901</v>
      </c>
      <c r="E228" s="78" t="s">
        <v>303</v>
      </c>
      <c r="J228" s="29" t="s">
        <v>48</v>
      </c>
      <c r="K228" s="30" t="s">
        <v>223</v>
      </c>
    </row>
    <row r="229">
      <c r="C229" s="25"/>
      <c r="D229" s="29"/>
      <c r="J229" s="29"/>
      <c r="K229" s="29"/>
    </row>
    <row r="230">
      <c r="C230" s="25"/>
      <c r="D230" s="29"/>
      <c r="J230" s="29"/>
      <c r="K230" s="29"/>
    </row>
    <row r="231">
      <c r="C231" s="25" t="s">
        <v>224</v>
      </c>
      <c r="D231" s="29" t="s">
        <v>88</v>
      </c>
      <c r="J231" s="29" t="s">
        <v>48</v>
      </c>
      <c r="K231" s="29" t="s">
        <v>225</v>
      </c>
    </row>
    <row r="232">
      <c r="C232" s="25" t="s">
        <v>226</v>
      </c>
      <c r="D232" s="29" t="s">
        <v>752</v>
      </c>
    </row>
    <row r="233">
      <c r="C233" s="25" t="s">
        <v>227</v>
      </c>
      <c r="D233" s="29" t="s">
        <v>753</v>
      </c>
    </row>
    <row r="234">
      <c r="D234" s="29" t="s">
        <v>754</v>
      </c>
    </row>
    <row r="235">
      <c r="D235" s="29" t="s">
        <v>755</v>
      </c>
    </row>
  </sheetData>
  <mergeCells count="2">
    <mergeCell ref="C2:P3"/>
    <mergeCell ref="C24:E26"/>
  </mergeCells>
  <hyperlinks>
    <hyperlink r:id="rId1" ref="C2"/>
  </hyperlinks>
  <drawing r:id="rId2"/>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1">
      <c r="A1" s="29" t="s">
        <v>650</v>
      </c>
    </row>
    <row r="2">
      <c r="B2" s="25" t="s">
        <v>42</v>
      </c>
      <c r="C2" s="26" t="s">
        <v>756</v>
      </c>
    </row>
    <row r="3" ht="28.5" customHeight="1"/>
    <row r="6">
      <c r="B6" s="27" t="s">
        <v>757</v>
      </c>
    </row>
    <row r="9">
      <c r="C9" s="25" t="s">
        <v>46</v>
      </c>
      <c r="D9" s="29" t="s">
        <v>47</v>
      </c>
      <c r="J9" s="29" t="s">
        <v>48</v>
      </c>
      <c r="K9" s="30" t="s">
        <v>49</v>
      </c>
    </row>
    <row r="10">
      <c r="C10" s="25" t="s">
        <v>50</v>
      </c>
      <c r="D10" s="31">
        <v>0.822</v>
      </c>
      <c r="J10" s="29" t="s">
        <v>48</v>
      </c>
      <c r="K10" s="30" t="s">
        <v>51</v>
      </c>
    </row>
    <row r="11">
      <c r="C11" s="32"/>
    </row>
    <row r="12">
      <c r="C12" s="32"/>
    </row>
    <row r="13">
      <c r="C13" s="32"/>
      <c r="D13" s="25" t="s">
        <v>52</v>
      </c>
      <c r="E13" s="25" t="s">
        <v>53</v>
      </c>
    </row>
    <row r="14">
      <c r="C14" s="25" t="s">
        <v>54</v>
      </c>
      <c r="D14" s="33">
        <v>1.44732516E8</v>
      </c>
      <c r="E14" s="34">
        <v>0.002012249038909175</v>
      </c>
      <c r="J14" s="29" t="s">
        <v>48</v>
      </c>
      <c r="K14" s="30" t="s">
        <v>55</v>
      </c>
    </row>
    <row r="15">
      <c r="C15" s="25" t="s">
        <v>56</v>
      </c>
      <c r="D15" s="34">
        <v>0.7445629425802285</v>
      </c>
      <c r="E15" s="34">
        <v>0.011384165129423307</v>
      </c>
      <c r="J15" s="29" t="s">
        <v>48</v>
      </c>
      <c r="K15" s="30" t="s">
        <v>57</v>
      </c>
    </row>
    <row r="16">
      <c r="C16" s="25"/>
      <c r="D16" s="35"/>
      <c r="E16" s="25" t="s">
        <v>58</v>
      </c>
      <c r="J16" s="29"/>
      <c r="K16" s="30"/>
    </row>
    <row r="17">
      <c r="C17" s="25" t="s">
        <v>59</v>
      </c>
      <c r="D17" s="35">
        <v>10248.54041</v>
      </c>
      <c r="E17" s="36">
        <v>0.08569037697826132</v>
      </c>
      <c r="J17" s="29" t="s">
        <v>48</v>
      </c>
      <c r="K17" s="30" t="s">
        <v>60</v>
      </c>
    </row>
    <row r="18">
      <c r="I18" s="32"/>
    </row>
    <row r="19">
      <c r="I19" s="32"/>
    </row>
    <row r="20">
      <c r="I20" s="32"/>
    </row>
    <row r="21">
      <c r="I21" s="32"/>
    </row>
    <row r="22">
      <c r="I22" s="32"/>
    </row>
    <row r="23">
      <c r="C23" s="37" t="s">
        <v>61</v>
      </c>
      <c r="D23" s="38"/>
      <c r="E23" s="38"/>
      <c r="F23" s="38"/>
      <c r="H23" s="38"/>
      <c r="I23" s="38"/>
    </row>
    <row r="24" ht="30.0" customHeight="1">
      <c r="B24" s="38"/>
      <c r="C24" s="83" t="s">
        <v>758</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158948.0</v>
      </c>
      <c r="E31" s="29" t="s">
        <v>65</v>
      </c>
      <c r="J31" s="29" t="s">
        <v>48</v>
      </c>
      <c r="K31" s="29" t="s">
        <v>759</v>
      </c>
    </row>
    <row r="32">
      <c r="C32" s="25" t="s">
        <v>67</v>
      </c>
      <c r="D32" s="43">
        <v>-0.35626430148026644</v>
      </c>
      <c r="E32" s="44" t="s">
        <v>68</v>
      </c>
      <c r="J32" s="29" t="s">
        <v>48</v>
      </c>
      <c r="K32" s="29" t="s">
        <v>759</v>
      </c>
    </row>
    <row r="33">
      <c r="C33" s="25" t="s">
        <v>69</v>
      </c>
      <c r="D33" s="42">
        <v>2931100.0</v>
      </c>
      <c r="E33" s="29" t="s">
        <v>464</v>
      </c>
      <c r="J33" s="29" t="s">
        <v>48</v>
      </c>
      <c r="K33" s="29" t="s">
        <v>515</v>
      </c>
    </row>
    <row r="34">
      <c r="C34" s="25" t="s">
        <v>67</v>
      </c>
      <c r="D34" s="43">
        <v>0.10001501163401638</v>
      </c>
      <c r="E34" s="44" t="s">
        <v>68</v>
      </c>
      <c r="J34" s="29" t="s">
        <v>48</v>
      </c>
      <c r="K34" s="29" t="s">
        <v>515</v>
      </c>
    </row>
    <row r="35">
      <c r="I35" s="25"/>
      <c r="J35" s="45"/>
      <c r="N35" s="32"/>
      <c r="O35" s="32"/>
      <c r="P35" s="32"/>
      <c r="Q35" s="32"/>
    </row>
    <row r="36">
      <c r="I36" s="25"/>
      <c r="J36" s="45"/>
      <c r="N36" s="32"/>
      <c r="O36" s="32"/>
      <c r="P36" s="32"/>
      <c r="Q36" s="32"/>
    </row>
    <row r="37">
      <c r="C37" s="25" t="s">
        <v>72</v>
      </c>
      <c r="D37" s="50"/>
      <c r="E37" s="25" t="s">
        <v>73</v>
      </c>
      <c r="F37" s="32"/>
      <c r="G37" s="25" t="s">
        <v>74</v>
      </c>
    </row>
    <row r="38">
      <c r="C38" s="29" t="s">
        <v>79</v>
      </c>
      <c r="D38" s="48">
        <v>0.5056622291567053</v>
      </c>
      <c r="E38" s="29">
        <v>80374.0</v>
      </c>
      <c r="G38" s="29">
        <v>126271.0</v>
      </c>
      <c r="J38" s="29" t="s">
        <v>48</v>
      </c>
      <c r="K38" s="29" t="s">
        <v>759</v>
      </c>
    </row>
    <row r="39">
      <c r="C39" s="47" t="s">
        <v>75</v>
      </c>
      <c r="D39" s="48">
        <v>0.49433777084329467</v>
      </c>
      <c r="E39" s="42">
        <v>78574.0</v>
      </c>
      <c r="G39" s="49">
        <v>120644.0</v>
      </c>
      <c r="J39" s="29" t="s">
        <v>48</v>
      </c>
      <c r="K39" s="29" t="s">
        <v>759</v>
      </c>
    </row>
    <row r="40">
      <c r="D40" s="48"/>
    </row>
    <row r="41">
      <c r="C41" s="25"/>
      <c r="E41" s="25"/>
      <c r="F41" s="32"/>
      <c r="G41" s="25"/>
      <c r="I41" s="25"/>
      <c r="J41" s="45"/>
      <c r="N41" s="32"/>
      <c r="O41" s="32"/>
      <c r="P41" s="32"/>
      <c r="Q41" s="32"/>
    </row>
    <row r="42">
      <c r="C42" s="25"/>
      <c r="E42" s="25"/>
      <c r="F42" s="32"/>
      <c r="G42" s="25"/>
      <c r="I42" s="25"/>
      <c r="J42" s="45"/>
      <c r="N42" s="32"/>
      <c r="O42" s="32"/>
      <c r="P42" s="32"/>
      <c r="Q42" s="32"/>
    </row>
    <row r="43">
      <c r="C43" s="25" t="s">
        <v>76</v>
      </c>
      <c r="D43" s="46"/>
      <c r="E43" s="25" t="s">
        <v>73</v>
      </c>
      <c r="F43" s="32"/>
      <c r="G43" s="25" t="s">
        <v>74</v>
      </c>
      <c r="I43" s="25"/>
      <c r="J43" s="45"/>
      <c r="N43" s="32"/>
      <c r="O43" s="32"/>
      <c r="P43" s="32"/>
      <c r="Q43" s="32"/>
    </row>
    <row r="44">
      <c r="C44" s="47" t="s">
        <v>75</v>
      </c>
      <c r="D44" s="43">
        <v>0.8682747091535601</v>
      </c>
      <c r="E44" s="49">
        <v>2545000.0</v>
      </c>
      <c r="G44" s="49">
        <v>2306000.0</v>
      </c>
      <c r="I44" s="25"/>
      <c r="J44" s="29" t="s">
        <v>48</v>
      </c>
      <c r="K44" s="29" t="s">
        <v>515</v>
      </c>
      <c r="N44" s="32"/>
      <c r="O44" s="32"/>
      <c r="P44" s="32"/>
      <c r="Q44" s="32"/>
    </row>
    <row r="45">
      <c r="C45" s="47" t="s">
        <v>233</v>
      </c>
      <c r="D45" s="43">
        <v>0.03650506635734025</v>
      </c>
      <c r="E45" s="49">
        <v>107000.0</v>
      </c>
      <c r="G45" s="49">
        <v>106000.0</v>
      </c>
      <c r="I45" s="25"/>
      <c r="J45" s="29" t="s">
        <v>48</v>
      </c>
      <c r="K45" s="29" t="s">
        <v>515</v>
      </c>
      <c r="N45" s="32"/>
      <c r="O45" s="32"/>
      <c r="P45" s="32"/>
      <c r="Q45" s="32"/>
    </row>
    <row r="46">
      <c r="C46" s="47" t="s">
        <v>519</v>
      </c>
      <c r="D46" s="43">
        <v>0.09279792569342568</v>
      </c>
      <c r="E46" s="49">
        <v>272000.0</v>
      </c>
      <c r="G46" s="49">
        <v>247000.0</v>
      </c>
      <c r="I46" s="25"/>
      <c r="J46" s="29" t="s">
        <v>48</v>
      </c>
      <c r="K46" s="29" t="s">
        <v>515</v>
      </c>
      <c r="N46" s="32"/>
      <c r="O46" s="32"/>
      <c r="P46" s="32"/>
      <c r="Q46" s="32"/>
    </row>
    <row r="47">
      <c r="C47" s="47" t="s">
        <v>179</v>
      </c>
      <c r="D47" s="43">
        <v>0.002422298795673979</v>
      </c>
      <c r="E47" s="49">
        <v>7100.0</v>
      </c>
      <c r="G47" s="49">
        <v>5600.0</v>
      </c>
      <c r="I47" s="25"/>
      <c r="J47" s="29" t="s">
        <v>48</v>
      </c>
      <c r="K47" s="29" t="s">
        <v>515</v>
      </c>
      <c r="N47" s="32"/>
      <c r="O47" s="32"/>
      <c r="P47" s="32"/>
      <c r="Q47" s="32"/>
    </row>
    <row r="48">
      <c r="I48" s="25"/>
      <c r="J48" s="4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ht="20.25" customHeight="1">
      <c r="C53" s="25" t="s">
        <v>80</v>
      </c>
      <c r="D53" s="45">
        <v>90.5</v>
      </c>
      <c r="E53" s="29" t="s">
        <v>81</v>
      </c>
      <c r="J53" s="29" t="s">
        <v>48</v>
      </c>
      <c r="K53" s="30" t="s">
        <v>82</v>
      </c>
    </row>
    <row r="54">
      <c r="C54" s="32" t="s">
        <v>83</v>
      </c>
      <c r="D54" s="80">
        <v>60.0</v>
      </c>
      <c r="E54" s="43">
        <v>0.6629834254143646</v>
      </c>
      <c r="I54" s="45"/>
      <c r="J54" s="29" t="s">
        <v>48</v>
      </c>
      <c r="K54" s="30" t="s">
        <v>82</v>
      </c>
      <c r="L54" s="45"/>
      <c r="O54" s="29"/>
      <c r="P54" s="30"/>
      <c r="Q54" s="30"/>
    </row>
    <row r="55">
      <c r="C55" s="32" t="s">
        <v>84</v>
      </c>
      <c r="D55" s="80">
        <v>23.8</v>
      </c>
      <c r="E55" s="43">
        <v>0.26298342541436465</v>
      </c>
      <c r="I55" s="45"/>
      <c r="J55" s="29" t="s">
        <v>48</v>
      </c>
      <c r="K55" s="30" t="s">
        <v>82</v>
      </c>
      <c r="L55" s="45"/>
      <c r="O55" s="29"/>
      <c r="P55" s="30"/>
      <c r="Q55" s="30"/>
    </row>
    <row r="56">
      <c r="C56" s="32" t="s">
        <v>85</v>
      </c>
      <c r="D56" s="51">
        <v>6.7</v>
      </c>
      <c r="E56" s="43">
        <v>0.07403314917127073</v>
      </c>
      <c r="I56" s="45"/>
      <c r="J56" s="29" t="s">
        <v>48</v>
      </c>
      <c r="K56" s="30" t="s">
        <v>82</v>
      </c>
      <c r="L56" s="45"/>
      <c r="O56" s="29"/>
      <c r="P56" s="30"/>
      <c r="Q56" s="30"/>
    </row>
    <row r="57">
      <c r="C57" s="25"/>
      <c r="D57" s="54"/>
      <c r="G57" s="25" t="s">
        <v>74</v>
      </c>
      <c r="I57" s="45"/>
      <c r="J57" s="29"/>
      <c r="K57" s="30"/>
      <c r="L57" s="45"/>
      <c r="O57" s="29"/>
      <c r="P57" s="30"/>
      <c r="Q57" s="30"/>
    </row>
    <row r="58">
      <c r="C58" s="25" t="s">
        <v>86</v>
      </c>
      <c r="D58" s="43">
        <v>-0.03620873269435576</v>
      </c>
      <c r="G58" s="29">
        <v>93.9</v>
      </c>
      <c r="J58" s="29" t="s">
        <v>48</v>
      </c>
      <c r="K58" s="30" t="s">
        <v>82</v>
      </c>
      <c r="Q58" s="30"/>
    </row>
    <row r="59">
      <c r="C59" s="25" t="s">
        <v>87</v>
      </c>
      <c r="D59" s="45">
        <v>8.3</v>
      </c>
      <c r="E59" s="29" t="s">
        <v>234</v>
      </c>
      <c r="J59" s="29" t="s">
        <v>48</v>
      </c>
      <c r="K59" s="30" t="s">
        <v>89</v>
      </c>
    </row>
    <row r="62">
      <c r="B62" s="41"/>
    </row>
    <row r="63">
      <c r="B63" s="41"/>
    </row>
    <row r="64">
      <c r="B64" s="41"/>
    </row>
    <row r="65">
      <c r="B65" s="41" t="s">
        <v>90</v>
      </c>
    </row>
    <row r="67">
      <c r="C67" s="25" t="s">
        <v>91</v>
      </c>
      <c r="D67" s="55">
        <v>260.0763</v>
      </c>
      <c r="J67" s="29" t="s">
        <v>48</v>
      </c>
      <c r="K67" s="30" t="s">
        <v>92</v>
      </c>
    </row>
    <row r="68">
      <c r="C68" s="25" t="s">
        <v>93</v>
      </c>
      <c r="D68" s="48">
        <v>0.08092057439892475</v>
      </c>
      <c r="J68" s="29" t="s">
        <v>48</v>
      </c>
      <c r="K68" s="30" t="s">
        <v>92</v>
      </c>
    </row>
    <row r="69">
      <c r="C69" s="25" t="s">
        <v>94</v>
      </c>
      <c r="D69" s="56">
        <v>1.787797539</v>
      </c>
      <c r="J69" s="29" t="s">
        <v>48</v>
      </c>
      <c r="K69" s="30" t="s">
        <v>92</v>
      </c>
    </row>
    <row r="70">
      <c r="B70" s="25"/>
      <c r="J70" s="29"/>
      <c r="K70" s="29"/>
    </row>
    <row r="71">
      <c r="B71" s="25"/>
      <c r="J71" s="29"/>
      <c r="K71" s="29"/>
    </row>
    <row r="72">
      <c r="B72" s="25"/>
      <c r="J72" s="29"/>
      <c r="K72" s="29"/>
    </row>
    <row r="73">
      <c r="B73" s="25"/>
      <c r="J73" s="29"/>
      <c r="K73" s="29"/>
    </row>
    <row r="74">
      <c r="B74" s="25"/>
      <c r="C74" s="25" t="s">
        <v>95</v>
      </c>
      <c r="D74" s="57" t="s">
        <v>235</v>
      </c>
      <c r="J74" s="29" t="s">
        <v>48</v>
      </c>
      <c r="K74" s="30" t="s">
        <v>92</v>
      </c>
    </row>
    <row r="75">
      <c r="B75" s="25"/>
      <c r="C75" s="25"/>
      <c r="D75" s="58"/>
    </row>
    <row r="76">
      <c r="B76" s="25"/>
      <c r="C76" s="25" t="s">
        <v>760</v>
      </c>
      <c r="D76" s="58"/>
    </row>
    <row r="77">
      <c r="B77" s="25"/>
      <c r="C77" s="25"/>
    </row>
    <row r="78">
      <c r="B78" s="25"/>
      <c r="D78" s="58"/>
    </row>
    <row r="79">
      <c r="B79" s="25"/>
      <c r="D79" s="58"/>
    </row>
    <row r="80">
      <c r="C80" s="25" t="s">
        <v>98</v>
      </c>
      <c r="D80" s="58"/>
    </row>
    <row r="81">
      <c r="C81" s="25"/>
      <c r="D81" s="59"/>
      <c r="I81" s="25"/>
    </row>
    <row r="82">
      <c r="C82" s="25" t="s">
        <v>99</v>
      </c>
      <c r="D82" s="60">
        <v>0.829958179</v>
      </c>
    </row>
    <row r="83">
      <c r="C83" s="25" t="s">
        <v>100</v>
      </c>
      <c r="D83" s="60">
        <v>1.579626762</v>
      </c>
    </row>
    <row r="84">
      <c r="C84" s="25" t="s">
        <v>101</v>
      </c>
      <c r="D84" s="60">
        <v>0.528103349</v>
      </c>
    </row>
    <row r="85">
      <c r="C85" s="25"/>
    </row>
    <row r="87">
      <c r="B87" s="41" t="s">
        <v>102</v>
      </c>
    </row>
    <row r="89">
      <c r="C89" s="25" t="s">
        <v>103</v>
      </c>
      <c r="D89" s="32"/>
      <c r="E89" s="32"/>
      <c r="F89" s="32"/>
      <c r="G89" s="32"/>
      <c r="H89" s="32"/>
      <c r="I89" s="32"/>
      <c r="J89" s="32"/>
      <c r="K89" s="32"/>
      <c r="L89" s="32"/>
    </row>
    <row r="90">
      <c r="C90" s="32"/>
      <c r="D90" s="32"/>
      <c r="E90" s="32"/>
      <c r="F90" s="32"/>
      <c r="G90" s="32"/>
      <c r="H90" s="32"/>
      <c r="I90" s="32"/>
      <c r="J90" s="32"/>
      <c r="K90" s="32"/>
      <c r="L90" s="32"/>
    </row>
    <row r="91">
      <c r="C91" s="25">
        <v>2015.0</v>
      </c>
      <c r="D91" s="25">
        <v>2016.0</v>
      </c>
      <c r="E91" s="25">
        <v>2017.0</v>
      </c>
      <c r="F91" s="25">
        <v>2018.0</v>
      </c>
      <c r="G91" s="25">
        <v>2019.0</v>
      </c>
      <c r="H91" s="25">
        <v>2020.0</v>
      </c>
      <c r="I91" s="25">
        <v>2021.0</v>
      </c>
      <c r="J91" s="25"/>
      <c r="K91" s="25"/>
      <c r="L91" s="25"/>
    </row>
    <row r="92">
      <c r="B92" s="25" t="s">
        <v>104</v>
      </c>
      <c r="C92" s="61">
        <v>240.6063</v>
      </c>
      <c r="D92" s="61">
        <v>240.2018</v>
      </c>
      <c r="E92" s="61">
        <v>246.0599</v>
      </c>
      <c r="F92" s="61">
        <v>258.8624</v>
      </c>
      <c r="G92" s="61">
        <v>256.1017</v>
      </c>
      <c r="H92" s="61">
        <v>241.4102</v>
      </c>
      <c r="I92" s="61">
        <v>260.0763</v>
      </c>
      <c r="J92" s="61"/>
      <c r="K92" s="61"/>
      <c r="L92" s="61"/>
      <c r="O92" s="29" t="s">
        <v>48</v>
      </c>
      <c r="P92" s="30" t="s">
        <v>92</v>
      </c>
    </row>
    <row r="95">
      <c r="C95" s="25" t="s">
        <v>761</v>
      </c>
      <c r="D95" s="32"/>
      <c r="E95" s="32"/>
      <c r="F95" s="32"/>
      <c r="G95" s="32"/>
      <c r="H95" s="32"/>
      <c r="I95" s="32"/>
      <c r="J95" s="32"/>
      <c r="K95" s="25"/>
      <c r="L95" s="32"/>
      <c r="M95" s="32"/>
      <c r="N95" s="32"/>
    </row>
    <row r="96">
      <c r="C96" s="25"/>
      <c r="D96" s="25">
        <v>2030.0</v>
      </c>
      <c r="E96" s="25">
        <v>2050.0</v>
      </c>
      <c r="G96" s="32"/>
      <c r="H96" s="32"/>
      <c r="I96" s="32"/>
      <c r="J96" s="32"/>
      <c r="K96" s="25"/>
      <c r="L96" s="25"/>
      <c r="M96" s="25"/>
      <c r="N96" s="25"/>
    </row>
    <row r="97">
      <c r="C97" s="29" t="s">
        <v>106</v>
      </c>
      <c r="D97" s="54">
        <v>-0.15</v>
      </c>
      <c r="E97" s="54">
        <v>-0.75</v>
      </c>
      <c r="J97" s="29" t="s">
        <v>48</v>
      </c>
      <c r="K97" s="63" t="s">
        <v>107</v>
      </c>
      <c r="L97" s="62"/>
      <c r="M97" s="62"/>
      <c r="N97" s="62"/>
    </row>
    <row r="98">
      <c r="C98" s="29" t="s">
        <v>108</v>
      </c>
      <c r="D98" s="54">
        <v>-0.05</v>
      </c>
      <c r="E98" s="54">
        <v>-0.65</v>
      </c>
      <c r="J98" s="47" t="s">
        <v>48</v>
      </c>
      <c r="K98" s="63" t="s">
        <v>107</v>
      </c>
    </row>
    <row r="99">
      <c r="C99" s="29" t="s">
        <v>109</v>
      </c>
      <c r="D99" s="54">
        <v>0.0</v>
      </c>
      <c r="E99" s="54">
        <v>-0.5</v>
      </c>
      <c r="J99" s="47" t="s">
        <v>48</v>
      </c>
      <c r="K99" s="63" t="s">
        <v>107</v>
      </c>
    </row>
    <row r="100">
      <c r="B100" s="29"/>
      <c r="C100" s="25"/>
    </row>
    <row r="101">
      <c r="B101" s="29"/>
      <c r="C101" s="25"/>
      <c r="D101" s="54"/>
    </row>
    <row r="102">
      <c r="B102" s="29"/>
      <c r="C102" s="25"/>
      <c r="D102" s="54"/>
    </row>
    <row r="104">
      <c r="C104" s="25"/>
      <c r="D104" s="54"/>
    </row>
    <row r="105">
      <c r="C105" s="25"/>
      <c r="D105" s="29"/>
      <c r="F105" s="29"/>
      <c r="G105" s="29"/>
      <c r="I105" s="25"/>
      <c r="J105" s="32"/>
      <c r="K105" s="32"/>
      <c r="L105" s="32"/>
      <c r="M105" s="32"/>
      <c r="N105" s="32"/>
      <c r="O105" s="32"/>
      <c r="P105" s="32"/>
      <c r="Q105" s="32"/>
      <c r="R105" s="32"/>
    </row>
    <row r="106">
      <c r="C106" s="25"/>
      <c r="D106" s="29"/>
      <c r="F106" s="29"/>
      <c r="G106" s="29"/>
      <c r="I106" s="25"/>
      <c r="J106" s="32"/>
      <c r="K106" s="32"/>
      <c r="L106" s="32"/>
      <c r="M106" s="32"/>
      <c r="N106" s="32"/>
      <c r="O106" s="32"/>
      <c r="P106" s="32"/>
      <c r="Q106" s="32"/>
      <c r="R106" s="32"/>
    </row>
    <row r="107">
      <c r="C107" s="25" t="s">
        <v>110</v>
      </c>
      <c r="D107" s="29" t="s">
        <v>119</v>
      </c>
      <c r="J107" s="29" t="s">
        <v>48</v>
      </c>
      <c r="K107" s="30" t="s">
        <v>762</v>
      </c>
    </row>
    <row r="108">
      <c r="C108" s="25" t="s">
        <v>113</v>
      </c>
      <c r="D108" s="29" t="s">
        <v>119</v>
      </c>
      <c r="J108" s="29" t="s">
        <v>48</v>
      </c>
      <c r="K108" s="29" t="s">
        <v>114</v>
      </c>
    </row>
    <row r="109">
      <c r="C109" s="25" t="s">
        <v>115</v>
      </c>
      <c r="D109" s="29" t="s">
        <v>238</v>
      </c>
      <c r="J109" s="29" t="s">
        <v>48</v>
      </c>
      <c r="K109" s="29" t="s">
        <v>117</v>
      </c>
      <c r="AC109" s="29"/>
      <c r="AD109" s="29"/>
      <c r="AE109" s="29"/>
      <c r="AF109" s="29"/>
    </row>
    <row r="110">
      <c r="C110" s="25" t="s">
        <v>118</v>
      </c>
      <c r="D110" s="29" t="s">
        <v>119</v>
      </c>
      <c r="J110" s="29" t="s">
        <v>48</v>
      </c>
      <c r="K110" s="29" t="s">
        <v>117</v>
      </c>
    </row>
    <row r="111">
      <c r="C111" s="64" t="s">
        <v>120</v>
      </c>
      <c r="D111" s="65" t="s">
        <v>111</v>
      </c>
      <c r="J111" s="29" t="s">
        <v>48</v>
      </c>
      <c r="K111" s="29" t="s">
        <v>117</v>
      </c>
    </row>
    <row r="112">
      <c r="C112" s="25" t="s">
        <v>121</v>
      </c>
      <c r="D112" s="29" t="s">
        <v>111</v>
      </c>
      <c r="J112" s="29" t="s">
        <v>48</v>
      </c>
      <c r="K112" s="29" t="s">
        <v>117</v>
      </c>
    </row>
    <row r="113">
      <c r="C113" s="29"/>
    </row>
    <row r="114">
      <c r="C114" s="25" t="s">
        <v>122</v>
      </c>
      <c r="D114" s="29" t="s">
        <v>119</v>
      </c>
      <c r="E114" s="29" t="s">
        <v>763</v>
      </c>
      <c r="J114" s="29" t="s">
        <v>48</v>
      </c>
      <c r="K114" s="29" t="s">
        <v>124</v>
      </c>
    </row>
    <row r="115">
      <c r="C115" s="66"/>
    </row>
    <row r="116">
      <c r="C116" s="66"/>
    </row>
    <row r="117">
      <c r="C117" s="66" t="s">
        <v>125</v>
      </c>
    </row>
    <row r="118">
      <c r="D118" s="29" t="s">
        <v>764</v>
      </c>
      <c r="J118" s="29" t="s">
        <v>48</v>
      </c>
      <c r="K118" s="29" t="s">
        <v>124</v>
      </c>
    </row>
    <row r="119">
      <c r="C119" s="25"/>
      <c r="D119" s="29" t="s">
        <v>765</v>
      </c>
      <c r="J119" s="29" t="s">
        <v>48</v>
      </c>
      <c r="K119" s="29" t="s">
        <v>124</v>
      </c>
    </row>
    <row r="121">
      <c r="B121" s="66"/>
    </row>
    <row r="122">
      <c r="C122" s="66" t="s">
        <v>130</v>
      </c>
    </row>
    <row r="124">
      <c r="C124" s="25" t="s">
        <v>131</v>
      </c>
      <c r="D124" s="29" t="s">
        <v>88</v>
      </c>
      <c r="J124" s="29" t="s">
        <v>48</v>
      </c>
      <c r="K124" s="29" t="s">
        <v>117</v>
      </c>
    </row>
    <row r="125">
      <c r="J125" s="29" t="s">
        <v>48</v>
      </c>
      <c r="K125" s="29" t="s">
        <v>117</v>
      </c>
    </row>
    <row r="127">
      <c r="C127" s="25" t="s">
        <v>133</v>
      </c>
      <c r="D127" s="29" t="s">
        <v>88</v>
      </c>
    </row>
    <row r="130">
      <c r="A130" s="70" t="s">
        <v>135</v>
      </c>
      <c r="B130" s="71"/>
      <c r="C130" s="71"/>
      <c r="D130" s="71"/>
      <c r="E130" s="71"/>
      <c r="F130" s="71"/>
      <c r="G130" s="71"/>
      <c r="H130" s="71"/>
      <c r="I130" s="71"/>
      <c r="J130" s="71"/>
      <c r="K130" s="71"/>
      <c r="L130" s="71"/>
      <c r="M130" s="71"/>
      <c r="N130" s="71"/>
    </row>
    <row r="133">
      <c r="B133" s="41" t="s">
        <v>136</v>
      </c>
    </row>
    <row r="134">
      <c r="B134" s="25"/>
    </row>
    <row r="135">
      <c r="B135" s="25"/>
      <c r="C135" s="25" t="s">
        <v>137</v>
      </c>
      <c r="D135" s="29" t="s">
        <v>119</v>
      </c>
      <c r="J135" s="29" t="s">
        <v>48</v>
      </c>
      <c r="K135" s="102" t="s">
        <v>766</v>
      </c>
    </row>
    <row r="136">
      <c r="B136" s="25"/>
      <c r="C136" s="25" t="s">
        <v>138</v>
      </c>
      <c r="D136" s="29" t="s">
        <v>119</v>
      </c>
      <c r="J136" s="29" t="s">
        <v>48</v>
      </c>
      <c r="K136" s="30" t="s">
        <v>485</v>
      </c>
    </row>
    <row r="137">
      <c r="B137" s="25"/>
      <c r="C137" s="25" t="s">
        <v>139</v>
      </c>
      <c r="D137" s="29" t="s">
        <v>486</v>
      </c>
      <c r="J137" s="29" t="s">
        <v>48</v>
      </c>
      <c r="K137" s="30" t="s">
        <v>767</v>
      </c>
    </row>
    <row r="138">
      <c r="B138" s="25"/>
      <c r="C138" s="25" t="s">
        <v>141</v>
      </c>
      <c r="D138" s="29" t="s">
        <v>88</v>
      </c>
      <c r="K138" s="30"/>
    </row>
    <row r="139">
      <c r="B139" s="25"/>
    </row>
    <row r="140">
      <c r="B140" s="41"/>
    </row>
    <row r="141">
      <c r="B141" s="41" t="s">
        <v>142</v>
      </c>
      <c r="D141" s="68"/>
      <c r="E141" s="68"/>
      <c r="F141" s="68"/>
    </row>
    <row r="142">
      <c r="B142" s="25"/>
      <c r="D142" s="69"/>
      <c r="E142" s="68"/>
      <c r="F142" s="68"/>
      <c r="G142" s="68"/>
    </row>
    <row r="143">
      <c r="B143" s="25"/>
      <c r="C143" s="25" t="s">
        <v>143</v>
      </c>
      <c r="D143" s="29" t="s">
        <v>88</v>
      </c>
      <c r="E143" s="68"/>
      <c r="F143" s="68"/>
      <c r="G143" s="68"/>
      <c r="K143" s="30"/>
    </row>
    <row r="144">
      <c r="B144" s="25"/>
      <c r="C144" s="25" t="s">
        <v>144</v>
      </c>
    </row>
    <row r="145">
      <c r="B145" s="25"/>
    </row>
    <row r="146">
      <c r="B146" s="25"/>
      <c r="C146" s="25"/>
      <c r="D146" s="29"/>
      <c r="J146" s="29"/>
      <c r="K146" s="30"/>
    </row>
    <row r="147">
      <c r="B147" s="41" t="s">
        <v>145</v>
      </c>
    </row>
    <row r="148">
      <c r="B148" s="25"/>
    </row>
    <row r="149">
      <c r="B149" s="25"/>
      <c r="C149" s="25" t="s">
        <v>146</v>
      </c>
      <c r="D149" s="29" t="s">
        <v>88</v>
      </c>
    </row>
    <row r="150">
      <c r="B150" s="25"/>
      <c r="C150" s="25" t="s">
        <v>144</v>
      </c>
    </row>
    <row r="151">
      <c r="B151" s="25"/>
      <c r="C151" s="25" t="s">
        <v>147</v>
      </c>
      <c r="D151" s="29" t="s">
        <v>768</v>
      </c>
      <c r="J151" s="68" t="s">
        <v>48</v>
      </c>
      <c r="K151" s="102" t="s">
        <v>769</v>
      </c>
    </row>
    <row r="152">
      <c r="B152" s="41"/>
    </row>
    <row r="153">
      <c r="B153" s="41"/>
    </row>
    <row r="154">
      <c r="B154" s="41" t="s">
        <v>148</v>
      </c>
    </row>
    <row r="155">
      <c r="B155" s="25"/>
    </row>
    <row r="156">
      <c r="B156" s="25"/>
      <c r="C156" s="25" t="s">
        <v>149</v>
      </c>
      <c r="D156" s="29" t="s">
        <v>88</v>
      </c>
      <c r="J156" s="29" t="s">
        <v>48</v>
      </c>
      <c r="K156" s="30" t="s">
        <v>150</v>
      </c>
    </row>
    <row r="157">
      <c r="B157" s="25"/>
      <c r="C157" s="25" t="s">
        <v>151</v>
      </c>
      <c r="D157" s="29" t="s">
        <v>88</v>
      </c>
      <c r="I157" s="25"/>
      <c r="J157" s="29" t="s">
        <v>48</v>
      </c>
      <c r="K157" s="30" t="s">
        <v>150</v>
      </c>
      <c r="M157" s="29"/>
      <c r="N157" s="30"/>
    </row>
    <row r="158">
      <c r="B158" s="25"/>
      <c r="C158" s="25"/>
      <c r="D158" s="29"/>
      <c r="I158" s="25"/>
      <c r="M158" s="29"/>
      <c r="N158" s="30"/>
    </row>
    <row r="159">
      <c r="B159" s="25"/>
      <c r="C159" s="25" t="s">
        <v>152</v>
      </c>
      <c r="D159" s="29" t="s">
        <v>770</v>
      </c>
      <c r="J159" s="68" t="s">
        <v>48</v>
      </c>
      <c r="K159" s="69" t="s">
        <v>154</v>
      </c>
    </row>
    <row r="160">
      <c r="B160" s="25"/>
      <c r="C160" s="25" t="s">
        <v>155</v>
      </c>
      <c r="D160" s="73">
        <v>15.8</v>
      </c>
      <c r="J160" s="29" t="s">
        <v>48</v>
      </c>
      <c r="K160" s="30" t="s">
        <v>156</v>
      </c>
    </row>
    <row r="161">
      <c r="B161" s="25"/>
    </row>
    <row r="162">
      <c r="B162" s="25"/>
    </row>
    <row r="163">
      <c r="B163" s="41" t="s">
        <v>157</v>
      </c>
    </row>
    <row r="164">
      <c r="B164" s="25"/>
    </row>
    <row r="165">
      <c r="B165" s="25"/>
      <c r="C165" s="25" t="s">
        <v>158</v>
      </c>
      <c r="D165" s="73">
        <v>85544.0</v>
      </c>
      <c r="E165" s="29" t="s">
        <v>159</v>
      </c>
      <c r="J165" s="29" t="s">
        <v>48</v>
      </c>
      <c r="K165" s="30" t="s">
        <v>160</v>
      </c>
    </row>
    <row r="166">
      <c r="B166" s="25"/>
      <c r="C166" s="25" t="s">
        <v>315</v>
      </c>
      <c r="D166" s="73">
        <v>103447.0</v>
      </c>
      <c r="E166" s="29" t="s">
        <v>162</v>
      </c>
      <c r="J166" s="29" t="s">
        <v>48</v>
      </c>
      <c r="K166" s="30" t="s">
        <v>163</v>
      </c>
      <c r="M166" s="29"/>
      <c r="N166" s="30"/>
    </row>
    <row r="167">
      <c r="B167" s="25"/>
      <c r="C167" s="25" t="s">
        <v>316</v>
      </c>
      <c r="D167" s="73">
        <v>2638562.0</v>
      </c>
      <c r="E167" s="29" t="s">
        <v>165</v>
      </c>
      <c r="J167" s="29" t="s">
        <v>48</v>
      </c>
      <c r="K167" s="30" t="s">
        <v>166</v>
      </c>
      <c r="M167" s="29"/>
      <c r="N167" s="30"/>
    </row>
    <row r="168">
      <c r="B168" s="25"/>
      <c r="C168" s="77" t="s">
        <v>167</v>
      </c>
      <c r="D168" s="78" t="s">
        <v>88</v>
      </c>
      <c r="E168" s="68" t="s">
        <v>159</v>
      </c>
      <c r="J168" s="29" t="s">
        <v>48</v>
      </c>
      <c r="K168" s="30" t="s">
        <v>168</v>
      </c>
    </row>
    <row r="169" ht="16.5" customHeight="1">
      <c r="B169" s="25"/>
      <c r="C169" s="77" t="s">
        <v>771</v>
      </c>
      <c r="D169" s="78">
        <v>4606.6</v>
      </c>
      <c r="E169" s="68" t="s">
        <v>346</v>
      </c>
      <c r="J169" s="29" t="s">
        <v>48</v>
      </c>
      <c r="K169" s="30" t="s">
        <v>168</v>
      </c>
    </row>
    <row r="170">
      <c r="B170" s="25"/>
    </row>
    <row r="171">
      <c r="B171" s="25"/>
      <c r="C171" s="25" t="s">
        <v>170</v>
      </c>
      <c r="D171" s="29" t="s">
        <v>119</v>
      </c>
      <c r="J171" s="29" t="s">
        <v>48</v>
      </c>
      <c r="K171" s="30" t="s">
        <v>772</v>
      </c>
    </row>
    <row r="172">
      <c r="B172" s="25"/>
      <c r="C172" s="25" t="s">
        <v>144</v>
      </c>
      <c r="D172" s="29" t="s">
        <v>773</v>
      </c>
    </row>
    <row r="173">
      <c r="B173" s="25"/>
      <c r="D173" s="29" t="s">
        <v>774</v>
      </c>
    </row>
    <row r="175">
      <c r="B175" s="41" t="s">
        <v>175</v>
      </c>
    </row>
    <row r="176">
      <c r="B176" s="41"/>
    </row>
    <row r="177">
      <c r="C177" s="77" t="s">
        <v>176</v>
      </c>
      <c r="D177" s="81">
        <v>389.2</v>
      </c>
      <c r="E177" s="68"/>
      <c r="F177" s="68"/>
      <c r="G177" s="68"/>
      <c r="H177" s="68"/>
      <c r="I177" s="68"/>
      <c r="J177" s="78" t="s">
        <v>48</v>
      </c>
      <c r="K177" s="79" t="s">
        <v>177</v>
      </c>
      <c r="P177" s="32"/>
      <c r="Q177" s="32"/>
    </row>
    <row r="178">
      <c r="C178" s="77" t="s">
        <v>178</v>
      </c>
      <c r="D178" s="93">
        <v>0.02</v>
      </c>
      <c r="E178" s="68"/>
      <c r="F178" s="68"/>
      <c r="G178" s="68"/>
      <c r="H178" s="68"/>
      <c r="I178" s="68"/>
      <c r="J178" s="78" t="s">
        <v>48</v>
      </c>
      <c r="K178" s="79" t="s">
        <v>177</v>
      </c>
      <c r="P178" s="32"/>
      <c r="Q178" s="32"/>
    </row>
    <row r="179">
      <c r="C179" s="25"/>
      <c r="E179" s="25"/>
      <c r="F179" s="76"/>
      <c r="K179" s="30"/>
      <c r="P179" s="32"/>
      <c r="Q179" s="32"/>
    </row>
    <row r="180">
      <c r="C180" s="32"/>
      <c r="E180" s="25"/>
      <c r="F180" s="76"/>
      <c r="K180" s="30"/>
      <c r="P180" s="32"/>
      <c r="Q180" s="32"/>
    </row>
    <row r="181">
      <c r="B181" s="41"/>
    </row>
    <row r="182">
      <c r="B182" s="41" t="s">
        <v>179</v>
      </c>
    </row>
    <row r="184">
      <c r="C184" s="25" t="s">
        <v>180</v>
      </c>
      <c r="D184" s="73">
        <v>62.0</v>
      </c>
      <c r="E184" s="29" t="s">
        <v>181</v>
      </c>
      <c r="J184" s="29" t="s">
        <v>48</v>
      </c>
      <c r="K184" s="29" t="s">
        <v>182</v>
      </c>
    </row>
    <row r="185">
      <c r="C185" s="25" t="s">
        <v>183</v>
      </c>
      <c r="D185" s="73">
        <v>4314.6</v>
      </c>
      <c r="E185" s="29" t="s">
        <v>165</v>
      </c>
      <c r="J185" s="29" t="s">
        <v>48</v>
      </c>
      <c r="K185" s="30" t="s">
        <v>184</v>
      </c>
    </row>
    <row r="186">
      <c r="C186" s="25" t="s">
        <v>185</v>
      </c>
      <c r="D186" s="29" t="s">
        <v>140</v>
      </c>
      <c r="J186" s="29" t="s">
        <v>48</v>
      </c>
      <c r="K186" s="30" t="s">
        <v>186</v>
      </c>
    </row>
    <row r="187">
      <c r="C187" s="25" t="s">
        <v>187</v>
      </c>
      <c r="D187" s="29" t="s">
        <v>140</v>
      </c>
    </row>
    <row r="190">
      <c r="B190" s="41" t="s">
        <v>188</v>
      </c>
    </row>
    <row r="192">
      <c r="C192" s="25" t="s">
        <v>189</v>
      </c>
      <c r="D192" s="73">
        <v>31.65544874</v>
      </c>
      <c r="J192" s="29" t="s">
        <v>48</v>
      </c>
      <c r="K192" s="29" t="s">
        <v>190</v>
      </c>
    </row>
    <row r="193">
      <c r="C193" s="25" t="s">
        <v>191</v>
      </c>
      <c r="D193" s="73">
        <v>4871919.0</v>
      </c>
      <c r="E193" s="29" t="s">
        <v>17</v>
      </c>
      <c r="J193" s="29" t="s">
        <v>48</v>
      </c>
      <c r="K193" s="30" t="s">
        <v>192</v>
      </c>
    </row>
    <row r="194">
      <c r="B194" s="25"/>
      <c r="C194" s="25"/>
    </row>
    <row r="195">
      <c r="C195" s="25"/>
      <c r="K195" s="30"/>
    </row>
    <row r="196">
      <c r="B196" s="41" t="s">
        <v>193</v>
      </c>
    </row>
    <row r="198">
      <c r="B198" s="25"/>
      <c r="C198" s="25" t="s">
        <v>194</v>
      </c>
      <c r="D198" s="29" t="s">
        <v>88</v>
      </c>
      <c r="J198" s="29" t="s">
        <v>48</v>
      </c>
      <c r="K198" s="30" t="s">
        <v>195</v>
      </c>
    </row>
    <row r="199">
      <c r="B199" s="25"/>
      <c r="C199" s="25" t="s">
        <v>196</v>
      </c>
      <c r="D199" s="43">
        <v>0.074</v>
      </c>
      <c r="J199" s="29" t="s">
        <v>48</v>
      </c>
      <c r="K199" s="30" t="s">
        <v>82</v>
      </c>
    </row>
    <row r="200">
      <c r="C200" s="25" t="s">
        <v>197</v>
      </c>
      <c r="D200" s="29" t="s">
        <v>88</v>
      </c>
      <c r="J200" s="29" t="s">
        <v>48</v>
      </c>
      <c r="K200" s="30" t="s">
        <v>195</v>
      </c>
    </row>
    <row r="201">
      <c r="B201" s="25"/>
      <c r="I201" s="29"/>
    </row>
    <row r="202">
      <c r="B202" s="25"/>
      <c r="I202" s="29"/>
    </row>
    <row r="203">
      <c r="B203" s="25"/>
      <c r="I203" s="29"/>
    </row>
    <row r="204">
      <c r="B204" s="41" t="s">
        <v>198</v>
      </c>
      <c r="I204" s="29"/>
    </row>
    <row r="205">
      <c r="B205" s="25"/>
      <c r="C205" s="77" t="s">
        <v>199</v>
      </c>
      <c r="D205" s="78" t="s">
        <v>775</v>
      </c>
      <c r="E205" s="68"/>
      <c r="F205" s="68"/>
      <c r="G205" s="68"/>
      <c r="H205" s="78"/>
      <c r="I205" s="68"/>
      <c r="J205" s="78" t="s">
        <v>48</v>
      </c>
      <c r="K205" s="79" t="s">
        <v>201</v>
      </c>
    </row>
    <row r="206">
      <c r="B206" s="25"/>
      <c r="C206" s="25" t="s">
        <v>540</v>
      </c>
      <c r="D206" s="29" t="s">
        <v>88</v>
      </c>
      <c r="J206" s="29" t="s">
        <v>48</v>
      </c>
      <c r="K206" s="30" t="s">
        <v>203</v>
      </c>
    </row>
    <row r="207">
      <c r="B207" s="25"/>
      <c r="C207" s="25" t="s">
        <v>204</v>
      </c>
      <c r="D207" s="29" t="s">
        <v>88</v>
      </c>
      <c r="J207" s="29" t="s">
        <v>48</v>
      </c>
      <c r="K207" s="30" t="s">
        <v>203</v>
      </c>
    </row>
    <row r="208">
      <c r="B208" s="25"/>
      <c r="C208" s="25" t="s">
        <v>205</v>
      </c>
      <c r="D208" s="29" t="s">
        <v>300</v>
      </c>
      <c r="H208" s="29"/>
      <c r="J208" s="29" t="s">
        <v>48</v>
      </c>
      <c r="K208" s="79" t="s">
        <v>207</v>
      </c>
    </row>
    <row r="209">
      <c r="B209" s="25"/>
    </row>
    <row r="210">
      <c r="C210" s="25" t="s">
        <v>208</v>
      </c>
      <c r="D210" s="29" t="s">
        <v>209</v>
      </c>
      <c r="J210" s="29" t="s">
        <v>48</v>
      </c>
      <c r="K210" s="30" t="s">
        <v>210</v>
      </c>
    </row>
    <row r="211">
      <c r="C211" s="25" t="s">
        <v>211</v>
      </c>
      <c r="D211" s="29" t="s">
        <v>209</v>
      </c>
      <c r="J211" s="29" t="s">
        <v>48</v>
      </c>
      <c r="K211" s="30" t="s">
        <v>210</v>
      </c>
    </row>
    <row r="212">
      <c r="C212" s="25" t="s">
        <v>212</v>
      </c>
      <c r="D212" s="29" t="s">
        <v>111</v>
      </c>
      <c r="J212" s="29" t="s">
        <v>48</v>
      </c>
      <c r="K212" s="29" t="s">
        <v>213</v>
      </c>
    </row>
    <row r="218">
      <c r="B218" s="41" t="s">
        <v>214</v>
      </c>
    </row>
    <row r="219">
      <c r="C219" s="25" t="s">
        <v>215</v>
      </c>
      <c r="E219" s="25" t="s">
        <v>216</v>
      </c>
    </row>
    <row r="220">
      <c r="C220" s="25" t="s">
        <v>217</v>
      </c>
      <c r="D220" s="88">
        <v>-0.543</v>
      </c>
      <c r="E220" s="78" t="s">
        <v>303</v>
      </c>
      <c r="J220" s="29" t="s">
        <v>48</v>
      </c>
      <c r="K220" s="29" t="s">
        <v>218</v>
      </c>
    </row>
    <row r="221">
      <c r="C221" s="25" t="s">
        <v>219</v>
      </c>
      <c r="D221" s="88">
        <v>-0.608</v>
      </c>
      <c r="E221" s="78" t="s">
        <v>303</v>
      </c>
      <c r="J221" s="29" t="s">
        <v>48</v>
      </c>
      <c r="K221" s="30" t="s">
        <v>220</v>
      </c>
    </row>
    <row r="222">
      <c r="C222" s="25" t="s">
        <v>221</v>
      </c>
      <c r="D222" s="88">
        <v>-0.5</v>
      </c>
      <c r="E222" s="78" t="s">
        <v>303</v>
      </c>
      <c r="J222" s="29" t="s">
        <v>48</v>
      </c>
      <c r="K222" s="30" t="s">
        <v>220</v>
      </c>
    </row>
    <row r="223">
      <c r="C223" s="25" t="s">
        <v>222</v>
      </c>
      <c r="D223" s="43">
        <v>-0.636</v>
      </c>
      <c r="E223" s="29" t="s">
        <v>776</v>
      </c>
      <c r="J223" s="29" t="s">
        <v>48</v>
      </c>
      <c r="K223" s="30" t="s">
        <v>223</v>
      </c>
    </row>
    <row r="224">
      <c r="C224" s="25"/>
      <c r="D224" s="29"/>
      <c r="J224" s="29"/>
      <c r="K224" s="29"/>
    </row>
    <row r="225">
      <c r="C225" s="25"/>
      <c r="D225" s="29"/>
      <c r="J225" s="29"/>
      <c r="K225" s="29"/>
    </row>
    <row r="226">
      <c r="C226" s="25" t="s">
        <v>224</v>
      </c>
      <c r="D226" s="29" t="s">
        <v>88</v>
      </c>
      <c r="J226" s="29" t="s">
        <v>48</v>
      </c>
      <c r="K226" s="29" t="s">
        <v>225</v>
      </c>
    </row>
    <row r="227">
      <c r="C227" s="25" t="s">
        <v>226</v>
      </c>
      <c r="D227" s="29" t="s">
        <v>88</v>
      </c>
    </row>
    <row r="228">
      <c r="C228" s="25" t="s">
        <v>227</v>
      </c>
      <c r="D228" s="29" t="s">
        <v>88</v>
      </c>
    </row>
  </sheetData>
  <mergeCells count="3">
    <mergeCell ref="C2:P3"/>
    <mergeCell ref="C24:E26"/>
    <mergeCell ref="D111:G111"/>
  </mergeCells>
  <hyperlinks>
    <hyperlink r:id="rId1" ref="C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23.75"/>
    <col customWidth="1" min="5" max="5" width="28.75"/>
    <col customWidth="1" min="6" max="6" width="9.13"/>
    <col customWidth="1" min="7" max="7" width="23.38"/>
    <col customWidth="1" min="9" max="9" width="14.13"/>
  </cols>
  <sheetData>
    <row r="2">
      <c r="B2" s="25" t="s">
        <v>42</v>
      </c>
      <c r="C2" s="26" t="s">
        <v>43</v>
      </c>
    </row>
    <row r="4" ht="33.0" customHeight="1">
      <c r="C4" s="26" t="s">
        <v>44</v>
      </c>
    </row>
    <row r="7">
      <c r="B7" s="27" t="s">
        <v>45</v>
      </c>
    </row>
    <row r="10">
      <c r="C10" s="25" t="s">
        <v>46</v>
      </c>
      <c r="D10" s="28" t="s">
        <v>47</v>
      </c>
      <c r="J10" s="29" t="s">
        <v>48</v>
      </c>
      <c r="K10" s="30" t="s">
        <v>49</v>
      </c>
    </row>
    <row r="11">
      <c r="C11" s="25" t="s">
        <v>50</v>
      </c>
      <c r="D11" s="31">
        <v>0.745</v>
      </c>
      <c r="J11" s="29" t="s">
        <v>48</v>
      </c>
      <c r="K11" s="30" t="s">
        <v>51</v>
      </c>
    </row>
    <row r="12">
      <c r="C12" s="32"/>
    </row>
    <row r="13">
      <c r="C13" s="32"/>
    </row>
    <row r="14">
      <c r="C14" s="32"/>
      <c r="D14" s="25" t="s">
        <v>52</v>
      </c>
      <c r="E14" s="25" t="s">
        <v>53</v>
      </c>
    </row>
    <row r="15">
      <c r="C15" s="25" t="s">
        <v>54</v>
      </c>
      <c r="D15" s="33">
        <v>4.4543592E7</v>
      </c>
      <c r="E15" s="34">
        <v>0.13786966286623992</v>
      </c>
      <c r="J15" s="29" t="s">
        <v>48</v>
      </c>
      <c r="K15" s="30" t="s">
        <v>55</v>
      </c>
    </row>
    <row r="16">
      <c r="C16" s="25" t="s">
        <v>56</v>
      </c>
      <c r="D16" s="34">
        <v>0.7484065048009599</v>
      </c>
      <c r="E16" s="34">
        <v>0.18013390353036773</v>
      </c>
      <c r="J16" s="29" t="s">
        <v>48</v>
      </c>
      <c r="K16" s="30" t="s">
        <v>57</v>
      </c>
    </row>
    <row r="17">
      <c r="C17" s="25"/>
      <c r="D17" s="35"/>
      <c r="E17" s="25" t="s">
        <v>58</v>
      </c>
      <c r="J17" s="29"/>
      <c r="K17" s="30"/>
    </row>
    <row r="18">
      <c r="C18" s="25" t="s">
        <v>59</v>
      </c>
      <c r="D18" s="35">
        <v>3985.497429</v>
      </c>
      <c r="E18" s="36">
        <v>-0.060014020580948735</v>
      </c>
      <c r="J18" s="29" t="s">
        <v>48</v>
      </c>
      <c r="K18" s="30" t="s">
        <v>60</v>
      </c>
    </row>
    <row r="19">
      <c r="I19" s="32"/>
    </row>
    <row r="20">
      <c r="I20" s="32"/>
    </row>
    <row r="21">
      <c r="I21" s="32"/>
    </row>
    <row r="22">
      <c r="I22" s="32"/>
    </row>
    <row r="23">
      <c r="I23" s="32"/>
    </row>
    <row r="24">
      <c r="C24" s="37" t="s">
        <v>61</v>
      </c>
      <c r="D24" s="38"/>
      <c r="E24" s="38"/>
      <c r="F24" s="38"/>
      <c r="H24" s="38"/>
      <c r="I24" s="38"/>
    </row>
    <row r="25" ht="42.0" customHeight="1">
      <c r="B25" s="38"/>
      <c r="C25" s="39" t="s">
        <v>62</v>
      </c>
      <c r="F25" s="38"/>
      <c r="G25" s="40"/>
      <c r="H25" s="38"/>
      <c r="I25" s="38"/>
    </row>
    <row r="26" ht="26.25" customHeight="1">
      <c r="B26" s="38"/>
      <c r="F26" s="38"/>
      <c r="H26" s="38"/>
      <c r="I26" s="38"/>
    </row>
    <row r="27" ht="51.0" customHeight="1">
      <c r="B27" s="38"/>
      <c r="F27" s="38"/>
      <c r="H27" s="38"/>
      <c r="I27" s="38"/>
    </row>
    <row r="28">
      <c r="I28" s="32"/>
    </row>
    <row r="29">
      <c r="I29" s="32"/>
    </row>
    <row r="30">
      <c r="B30" s="41" t="s">
        <v>63</v>
      </c>
      <c r="I30" s="32"/>
    </row>
    <row r="31">
      <c r="I31" s="32"/>
    </row>
    <row r="32">
      <c r="C32" s="25" t="s">
        <v>64</v>
      </c>
      <c r="D32" s="42">
        <v>3900.0</v>
      </c>
      <c r="E32" s="29" t="s">
        <v>65</v>
      </c>
      <c r="J32" s="29" t="s">
        <v>48</v>
      </c>
      <c r="K32" s="29" t="s">
        <v>66</v>
      </c>
    </row>
    <row r="33">
      <c r="C33" s="25" t="s">
        <v>67</v>
      </c>
      <c r="D33" s="43">
        <v>-0.1976959473359391</v>
      </c>
      <c r="E33" s="44" t="s">
        <v>68</v>
      </c>
      <c r="J33" s="29" t="s">
        <v>48</v>
      </c>
      <c r="K33" s="29" t="s">
        <v>66</v>
      </c>
    </row>
    <row r="34">
      <c r="C34" s="25" t="s">
        <v>69</v>
      </c>
      <c r="D34" s="42">
        <v>3552.0</v>
      </c>
      <c r="E34" s="29" t="s">
        <v>70</v>
      </c>
      <c r="J34" s="29" t="s">
        <v>48</v>
      </c>
      <c r="K34" s="29" t="s">
        <v>66</v>
      </c>
    </row>
    <row r="35">
      <c r="C35" s="25" t="s">
        <v>67</v>
      </c>
      <c r="D35" s="43">
        <v>-0.011135857461024523</v>
      </c>
      <c r="E35" s="44" t="s">
        <v>71</v>
      </c>
      <c r="J35" s="29" t="s">
        <v>48</v>
      </c>
      <c r="K35" s="29" t="s">
        <v>66</v>
      </c>
    </row>
    <row r="36">
      <c r="I36" s="25"/>
      <c r="J36" s="45"/>
      <c r="N36" s="32"/>
      <c r="O36" s="32"/>
      <c r="P36" s="32"/>
      <c r="Q36" s="32"/>
    </row>
    <row r="37">
      <c r="I37" s="25"/>
      <c r="J37" s="45"/>
      <c r="N37" s="32"/>
      <c r="O37" s="32"/>
      <c r="P37" s="32"/>
      <c r="Q37" s="32"/>
    </row>
    <row r="38">
      <c r="C38" s="25" t="s">
        <v>72</v>
      </c>
      <c r="D38" s="46">
        <v>348.0</v>
      </c>
      <c r="E38" s="25" t="s">
        <v>73</v>
      </c>
      <c r="F38" s="32"/>
      <c r="G38" s="25" t="s">
        <v>74</v>
      </c>
    </row>
    <row r="39">
      <c r="C39" s="47" t="s">
        <v>75</v>
      </c>
      <c r="D39" s="48">
        <v>1.0</v>
      </c>
      <c r="E39" s="49">
        <v>348.0</v>
      </c>
      <c r="G39" s="49">
        <v>1269.0</v>
      </c>
      <c r="J39" s="29" t="s">
        <v>48</v>
      </c>
      <c r="K39" s="29" t="s">
        <v>66</v>
      </c>
    </row>
    <row r="40">
      <c r="D40" s="48"/>
      <c r="E40" s="49"/>
      <c r="G40" s="49"/>
      <c r="N40" s="32"/>
      <c r="O40" s="32"/>
      <c r="P40" s="32"/>
      <c r="Q40" s="32"/>
    </row>
    <row r="41">
      <c r="C41" s="25" t="s">
        <v>76</v>
      </c>
      <c r="D41" s="50">
        <v>3552.0</v>
      </c>
      <c r="E41" s="25" t="s">
        <v>77</v>
      </c>
      <c r="G41" s="25" t="s">
        <v>78</v>
      </c>
      <c r="I41" s="25"/>
      <c r="J41" s="45"/>
      <c r="N41" s="32"/>
      <c r="O41" s="32"/>
      <c r="P41" s="32"/>
      <c r="Q41" s="32"/>
    </row>
    <row r="42">
      <c r="C42" s="29" t="s">
        <v>79</v>
      </c>
      <c r="D42" s="43">
        <v>0.7677364864864865</v>
      </c>
      <c r="E42" s="29">
        <v>2727.0</v>
      </c>
      <c r="G42" s="29">
        <v>2664.0</v>
      </c>
      <c r="I42" s="25"/>
      <c r="J42" s="29" t="s">
        <v>48</v>
      </c>
      <c r="K42" s="29" t="s">
        <v>66</v>
      </c>
      <c r="N42" s="32"/>
      <c r="O42" s="32"/>
      <c r="P42" s="32"/>
      <c r="Q42" s="32"/>
    </row>
    <row r="43">
      <c r="C43" s="29" t="s">
        <v>75</v>
      </c>
      <c r="D43" s="43">
        <v>0.23226351351351351</v>
      </c>
      <c r="E43" s="29">
        <v>825.0</v>
      </c>
      <c r="G43" s="29">
        <v>928.0</v>
      </c>
      <c r="I43" s="25"/>
      <c r="J43" s="29" t="s">
        <v>48</v>
      </c>
      <c r="K43" s="29" t="s">
        <v>66</v>
      </c>
      <c r="N43" s="32"/>
      <c r="O43" s="32"/>
      <c r="P43" s="32"/>
      <c r="Q43" s="32"/>
    </row>
    <row r="44">
      <c r="D44" s="48"/>
      <c r="I44" s="25"/>
      <c r="J44" s="45"/>
      <c r="N44" s="32"/>
      <c r="O44" s="32"/>
      <c r="P44" s="32"/>
      <c r="Q44" s="32"/>
    </row>
    <row r="45">
      <c r="D45" s="48"/>
      <c r="I45" s="25"/>
      <c r="J45" s="45"/>
      <c r="N45" s="32"/>
      <c r="O45" s="32"/>
      <c r="P45" s="32"/>
      <c r="Q45" s="32"/>
    </row>
    <row r="46">
      <c r="D46" s="48"/>
      <c r="I46" s="25"/>
      <c r="J46" s="45"/>
      <c r="N46" s="32"/>
      <c r="O46" s="32"/>
      <c r="P46" s="32"/>
      <c r="Q46" s="32"/>
    </row>
    <row r="47">
      <c r="I47" s="25"/>
      <c r="J47" s="45"/>
      <c r="N47" s="32"/>
      <c r="O47" s="32"/>
      <c r="P47" s="32"/>
      <c r="Q47" s="32"/>
    </row>
    <row r="48">
      <c r="I48" s="25"/>
      <c r="J48" s="4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ht="20.25" customHeight="1">
      <c r="C52" s="25" t="s">
        <v>80</v>
      </c>
      <c r="D52" s="45">
        <v>13.700000000000001</v>
      </c>
      <c r="E52" s="29" t="s">
        <v>81</v>
      </c>
      <c r="J52" s="29" t="s">
        <v>48</v>
      </c>
      <c r="K52" s="30" t="s">
        <v>82</v>
      </c>
    </row>
    <row r="53">
      <c r="C53" s="51" t="s">
        <v>83</v>
      </c>
      <c r="D53" s="51"/>
      <c r="E53" s="52">
        <v>0.9540145985401459</v>
      </c>
      <c r="H53" s="53"/>
      <c r="J53" s="29" t="s">
        <v>48</v>
      </c>
      <c r="K53" s="30" t="s">
        <v>82</v>
      </c>
      <c r="L53" s="45"/>
      <c r="O53" s="29"/>
      <c r="P53" s="30"/>
      <c r="Q53" s="30"/>
    </row>
    <row r="54">
      <c r="C54" s="51" t="s">
        <v>84</v>
      </c>
      <c r="D54" s="51"/>
      <c r="E54" s="52">
        <v>0.03576642335766423</v>
      </c>
      <c r="H54" s="53"/>
      <c r="J54" s="29" t="s">
        <v>48</v>
      </c>
      <c r="K54" s="30" t="s">
        <v>82</v>
      </c>
      <c r="L54" s="45"/>
      <c r="O54" s="29"/>
      <c r="P54" s="30"/>
      <c r="Q54" s="30"/>
    </row>
    <row r="55">
      <c r="C55" s="51" t="s">
        <v>85</v>
      </c>
      <c r="D55" s="51"/>
      <c r="E55" s="52">
        <v>0.010218978102189781</v>
      </c>
      <c r="H55" s="53"/>
      <c r="J55" s="29" t="s">
        <v>48</v>
      </c>
      <c r="K55" s="30" t="s">
        <v>82</v>
      </c>
      <c r="L55" s="45"/>
      <c r="O55" s="29"/>
      <c r="P55" s="30"/>
      <c r="Q55" s="30"/>
    </row>
    <row r="56">
      <c r="C56" s="32"/>
      <c r="D56" s="45"/>
      <c r="E56" s="43"/>
      <c r="H56" s="53"/>
      <c r="K56" s="30"/>
      <c r="L56" s="45"/>
      <c r="O56" s="29"/>
      <c r="P56" s="30"/>
      <c r="Q56" s="30"/>
    </row>
    <row r="57">
      <c r="C57" s="25"/>
      <c r="D57" s="54"/>
      <c r="G57" s="25" t="s">
        <v>74</v>
      </c>
      <c r="I57" s="45"/>
      <c r="J57" s="29"/>
      <c r="K57" s="30"/>
      <c r="L57" s="45"/>
      <c r="O57" s="29"/>
      <c r="P57" s="30"/>
      <c r="Q57" s="30"/>
    </row>
    <row r="58">
      <c r="C58" s="25" t="s">
        <v>86</v>
      </c>
      <c r="D58" s="43">
        <v>-0.12010276172125878</v>
      </c>
      <c r="G58" s="29">
        <v>15.57</v>
      </c>
      <c r="J58" s="29" t="s">
        <v>48</v>
      </c>
      <c r="K58" s="30" t="s">
        <v>82</v>
      </c>
      <c r="Q58" s="30"/>
    </row>
    <row r="59">
      <c r="C59" s="25" t="s">
        <v>87</v>
      </c>
      <c r="D59" s="45" t="s">
        <v>88</v>
      </c>
      <c r="J59" s="29" t="s">
        <v>48</v>
      </c>
      <c r="K59" s="30" t="s">
        <v>89</v>
      </c>
    </row>
    <row r="62">
      <c r="B62" s="41"/>
    </row>
    <row r="63">
      <c r="B63" s="41"/>
    </row>
    <row r="64">
      <c r="B64" s="41"/>
    </row>
    <row r="65">
      <c r="B65" s="41" t="s">
        <v>90</v>
      </c>
    </row>
    <row r="67">
      <c r="C67" s="25" t="s">
        <v>91</v>
      </c>
      <c r="D67" s="55">
        <v>42.27704</v>
      </c>
      <c r="J67" s="29" t="s">
        <v>48</v>
      </c>
      <c r="K67" s="30" t="s">
        <v>92</v>
      </c>
    </row>
    <row r="68">
      <c r="C68" s="25" t="s">
        <v>93</v>
      </c>
      <c r="D68" s="48">
        <v>-0.08903594810675142</v>
      </c>
      <c r="J68" s="29" t="s">
        <v>48</v>
      </c>
      <c r="K68" s="30" t="s">
        <v>92</v>
      </c>
    </row>
    <row r="69">
      <c r="C69" s="25" t="s">
        <v>94</v>
      </c>
      <c r="D69" s="56">
        <v>0.964957339</v>
      </c>
      <c r="J69" s="29" t="s">
        <v>48</v>
      </c>
      <c r="K69" s="30" t="s">
        <v>92</v>
      </c>
    </row>
    <row r="70">
      <c r="B70" s="25"/>
      <c r="J70" s="29"/>
      <c r="K70" s="29"/>
    </row>
    <row r="71">
      <c r="B71" s="25"/>
      <c r="J71" s="29"/>
      <c r="K71" s="29"/>
    </row>
    <row r="72">
      <c r="B72" s="25"/>
      <c r="J72" s="29"/>
      <c r="K72" s="29"/>
    </row>
    <row r="73">
      <c r="B73" s="25"/>
      <c r="C73" s="25" t="s">
        <v>95</v>
      </c>
      <c r="D73" s="57" t="s">
        <v>96</v>
      </c>
      <c r="J73" s="29"/>
      <c r="K73" s="29"/>
    </row>
    <row r="74">
      <c r="B74" s="25"/>
      <c r="J74" s="29" t="s">
        <v>48</v>
      </c>
      <c r="K74" s="30" t="s">
        <v>92</v>
      </c>
    </row>
    <row r="75">
      <c r="B75" s="25"/>
      <c r="C75" s="25"/>
      <c r="D75" s="58"/>
    </row>
    <row r="76">
      <c r="B76" s="25"/>
      <c r="C76" s="25" t="s">
        <v>97</v>
      </c>
      <c r="D76" s="58"/>
    </row>
    <row r="77">
      <c r="B77" s="25"/>
      <c r="C77" s="25"/>
    </row>
    <row r="78">
      <c r="B78" s="25"/>
      <c r="D78" s="58"/>
    </row>
    <row r="79">
      <c r="B79" s="25"/>
      <c r="D79" s="58"/>
    </row>
    <row r="80">
      <c r="C80" s="25" t="s">
        <v>98</v>
      </c>
      <c r="D80" s="58"/>
    </row>
    <row r="81">
      <c r="C81" s="25"/>
      <c r="D81" s="59"/>
      <c r="I81" s="25"/>
    </row>
    <row r="82">
      <c r="C82" s="25" t="s">
        <v>99</v>
      </c>
      <c r="D82" s="60">
        <v>0.829958179</v>
      </c>
    </row>
    <row r="83">
      <c r="C83" s="25" t="s">
        <v>100</v>
      </c>
      <c r="D83" s="60">
        <v>0.253271887</v>
      </c>
    </row>
    <row r="84">
      <c r="C84" s="25" t="s">
        <v>101</v>
      </c>
      <c r="D84" s="60">
        <v>0.528103349</v>
      </c>
    </row>
    <row r="85">
      <c r="C85" s="25"/>
    </row>
    <row r="87">
      <c r="B87" s="41" t="s">
        <v>102</v>
      </c>
    </row>
    <row r="89">
      <c r="C89" s="25" t="s">
        <v>103</v>
      </c>
      <c r="D89" s="32"/>
      <c r="E89" s="32"/>
      <c r="F89" s="32"/>
      <c r="G89" s="32"/>
      <c r="H89" s="32"/>
      <c r="I89" s="32"/>
      <c r="J89" s="32"/>
      <c r="K89" s="32"/>
      <c r="L89" s="32"/>
    </row>
    <row r="90">
      <c r="C90" s="32"/>
      <c r="D90" s="32"/>
      <c r="E90" s="32"/>
      <c r="F90" s="32"/>
      <c r="G90" s="32"/>
      <c r="H90" s="32"/>
      <c r="I90" s="32"/>
      <c r="J90" s="32"/>
      <c r="K90" s="32"/>
      <c r="L90" s="32"/>
    </row>
    <row r="91">
      <c r="C91" s="25">
        <v>2015.0</v>
      </c>
      <c r="D91" s="25">
        <v>2016.0</v>
      </c>
      <c r="E91" s="25">
        <v>2017.0</v>
      </c>
      <c r="F91" s="25">
        <v>2018.0</v>
      </c>
      <c r="G91" s="25">
        <v>2019.0</v>
      </c>
      <c r="H91" s="25">
        <v>2020.0</v>
      </c>
      <c r="I91" s="25">
        <v>2021.0</v>
      </c>
      <c r="J91" s="25"/>
      <c r="K91" s="25"/>
      <c r="L91" s="25"/>
    </row>
    <row r="92">
      <c r="B92" s="25" t="s">
        <v>104</v>
      </c>
      <c r="C92" s="61">
        <v>46.40912</v>
      </c>
      <c r="D92" s="61">
        <v>45.18583</v>
      </c>
      <c r="E92" s="61">
        <v>44.69343</v>
      </c>
      <c r="F92" s="61">
        <v>45.46007</v>
      </c>
      <c r="G92" s="61">
        <v>45.61957</v>
      </c>
      <c r="H92" s="61">
        <v>40.67228</v>
      </c>
      <c r="I92" s="61">
        <v>42.27704</v>
      </c>
      <c r="J92" s="61"/>
      <c r="K92" s="61"/>
      <c r="L92" s="36"/>
      <c r="O92" s="29" t="s">
        <v>48</v>
      </c>
      <c r="P92" s="30" t="s">
        <v>92</v>
      </c>
    </row>
    <row r="95">
      <c r="C95" s="25" t="s">
        <v>105</v>
      </c>
      <c r="D95" s="32"/>
      <c r="E95" s="32"/>
      <c r="F95" s="32"/>
      <c r="G95" s="32"/>
      <c r="H95" s="32"/>
      <c r="I95" s="32"/>
      <c r="J95" s="32"/>
      <c r="K95" s="25"/>
      <c r="L95" s="32"/>
      <c r="M95" s="32"/>
      <c r="N95" s="32"/>
    </row>
    <row r="96">
      <c r="C96" s="25"/>
      <c r="D96" s="25">
        <v>2030.0</v>
      </c>
      <c r="E96" s="25">
        <v>2050.0</v>
      </c>
      <c r="G96" s="32"/>
      <c r="H96" s="32"/>
      <c r="I96" s="32"/>
      <c r="J96" s="32"/>
      <c r="K96" s="25"/>
      <c r="L96" s="25"/>
      <c r="M96" s="25"/>
      <c r="N96" s="25"/>
    </row>
    <row r="97">
      <c r="C97" s="29" t="s">
        <v>106</v>
      </c>
      <c r="D97" s="54">
        <v>0.25</v>
      </c>
      <c r="E97" s="54">
        <v>-0.1</v>
      </c>
      <c r="F97" s="62"/>
      <c r="J97" s="29" t="s">
        <v>48</v>
      </c>
      <c r="K97" s="63" t="s">
        <v>107</v>
      </c>
      <c r="L97" s="62"/>
      <c r="M97" s="62"/>
      <c r="N97" s="62"/>
    </row>
    <row r="98">
      <c r="C98" s="29" t="s">
        <v>108</v>
      </c>
      <c r="D98" s="54">
        <v>0.35</v>
      </c>
      <c r="E98" s="54">
        <v>0.0</v>
      </c>
      <c r="J98" s="47" t="s">
        <v>48</v>
      </c>
      <c r="K98" s="63" t="s">
        <v>107</v>
      </c>
    </row>
    <row r="99">
      <c r="C99" s="29" t="s">
        <v>109</v>
      </c>
      <c r="D99" s="54">
        <v>0.45</v>
      </c>
      <c r="E99" s="54">
        <v>0.75</v>
      </c>
      <c r="J99" s="47" t="s">
        <v>48</v>
      </c>
      <c r="K99" s="63" t="s">
        <v>107</v>
      </c>
    </row>
    <row r="100">
      <c r="B100" s="29"/>
      <c r="C100" s="25"/>
      <c r="D100" s="54"/>
    </row>
    <row r="101">
      <c r="B101" s="29"/>
      <c r="C101" s="25"/>
      <c r="D101" s="54"/>
    </row>
    <row r="102">
      <c r="B102" s="29"/>
      <c r="C102" s="25"/>
      <c r="D102" s="54"/>
    </row>
    <row r="104">
      <c r="C104" s="25"/>
      <c r="D104" s="54"/>
    </row>
    <row r="105">
      <c r="C105" s="25"/>
      <c r="D105" s="29"/>
      <c r="I105" s="25"/>
      <c r="J105" s="32"/>
      <c r="K105" s="32"/>
      <c r="L105" s="32"/>
      <c r="M105" s="32"/>
      <c r="N105" s="32"/>
      <c r="O105" s="32"/>
      <c r="P105" s="32"/>
      <c r="Q105" s="32"/>
      <c r="R105" s="32"/>
    </row>
    <row r="106">
      <c r="C106" s="25"/>
      <c r="D106" s="29"/>
      <c r="I106" s="25"/>
      <c r="J106" s="32"/>
      <c r="L106" s="32"/>
      <c r="M106" s="32"/>
      <c r="N106" s="32"/>
      <c r="O106" s="32"/>
      <c r="P106" s="32"/>
      <c r="Q106" s="32"/>
      <c r="R106" s="32"/>
    </row>
    <row r="107">
      <c r="C107" s="25" t="s">
        <v>110</v>
      </c>
      <c r="D107" s="29" t="s">
        <v>111</v>
      </c>
      <c r="J107" s="29" t="s">
        <v>48</v>
      </c>
      <c r="K107" s="30" t="s">
        <v>112</v>
      </c>
    </row>
    <row r="108">
      <c r="C108" s="25" t="s">
        <v>113</v>
      </c>
      <c r="D108" s="29" t="s">
        <v>111</v>
      </c>
      <c r="J108" s="29" t="s">
        <v>48</v>
      </c>
      <c r="K108" s="29" t="s">
        <v>114</v>
      </c>
    </row>
    <row r="109">
      <c r="C109" s="25" t="s">
        <v>115</v>
      </c>
      <c r="D109" s="29" t="s">
        <v>116</v>
      </c>
      <c r="J109" s="29" t="s">
        <v>48</v>
      </c>
      <c r="K109" s="29" t="s">
        <v>117</v>
      </c>
      <c r="AC109" s="29"/>
      <c r="AD109" s="29"/>
      <c r="AE109" s="29"/>
      <c r="AF109" s="29"/>
    </row>
    <row r="110">
      <c r="C110" s="25" t="s">
        <v>118</v>
      </c>
      <c r="D110" s="29" t="s">
        <v>119</v>
      </c>
      <c r="J110" s="29" t="s">
        <v>48</v>
      </c>
      <c r="K110" s="29" t="s">
        <v>117</v>
      </c>
    </row>
    <row r="111">
      <c r="C111" s="64" t="s">
        <v>120</v>
      </c>
      <c r="D111" s="65" t="s">
        <v>111</v>
      </c>
      <c r="J111" s="29" t="s">
        <v>48</v>
      </c>
      <c r="K111" s="29" t="s">
        <v>117</v>
      </c>
    </row>
    <row r="112">
      <c r="C112" s="25" t="s">
        <v>121</v>
      </c>
      <c r="D112" s="29" t="s">
        <v>111</v>
      </c>
      <c r="J112" s="29" t="s">
        <v>48</v>
      </c>
      <c r="K112" s="29" t="s">
        <v>117</v>
      </c>
    </row>
    <row r="113">
      <c r="C113" s="29"/>
    </row>
    <row r="114">
      <c r="C114" s="25" t="s">
        <v>122</v>
      </c>
      <c r="D114" s="29" t="s">
        <v>119</v>
      </c>
      <c r="E114" s="29" t="s">
        <v>123</v>
      </c>
      <c r="J114" s="29" t="s">
        <v>48</v>
      </c>
      <c r="K114" s="29" t="s">
        <v>124</v>
      </c>
    </row>
    <row r="115">
      <c r="B115" s="66"/>
    </row>
    <row r="116">
      <c r="B116" s="66"/>
    </row>
    <row r="117">
      <c r="C117" s="66" t="s">
        <v>125</v>
      </c>
    </row>
    <row r="118">
      <c r="D118" s="29" t="s">
        <v>126</v>
      </c>
      <c r="J118" s="29" t="s">
        <v>48</v>
      </c>
      <c r="K118" s="29" t="s">
        <v>124</v>
      </c>
    </row>
    <row r="119">
      <c r="C119" s="25"/>
      <c r="D119" s="29" t="s">
        <v>127</v>
      </c>
      <c r="J119" s="29" t="s">
        <v>48</v>
      </c>
      <c r="K119" s="29" t="s">
        <v>124</v>
      </c>
    </row>
    <row r="120">
      <c r="D120" s="29" t="s">
        <v>128</v>
      </c>
      <c r="J120" s="29" t="s">
        <v>48</v>
      </c>
      <c r="K120" s="29" t="s">
        <v>124</v>
      </c>
    </row>
    <row r="121">
      <c r="D121" s="29" t="s">
        <v>129</v>
      </c>
      <c r="G121" s="67"/>
      <c r="I121" s="68"/>
      <c r="J121" s="29" t="s">
        <v>48</v>
      </c>
      <c r="K121" s="29" t="s">
        <v>124</v>
      </c>
      <c r="L121" s="68"/>
      <c r="M121" s="68"/>
      <c r="N121" s="67"/>
      <c r="P121" s="68"/>
    </row>
    <row r="122">
      <c r="C122" s="66"/>
    </row>
    <row r="123">
      <c r="C123" s="66" t="s">
        <v>130</v>
      </c>
    </row>
    <row r="125">
      <c r="C125" s="25" t="s">
        <v>131</v>
      </c>
      <c r="D125" s="68" t="s">
        <v>132</v>
      </c>
      <c r="J125" s="29" t="s">
        <v>48</v>
      </c>
      <c r="K125" s="29" t="s">
        <v>117</v>
      </c>
    </row>
    <row r="128">
      <c r="C128" s="25" t="s">
        <v>133</v>
      </c>
      <c r="D128" s="69" t="s">
        <v>134</v>
      </c>
      <c r="J128" s="29" t="s">
        <v>48</v>
      </c>
      <c r="K128" s="29" t="s">
        <v>117</v>
      </c>
    </row>
    <row r="131">
      <c r="A131" s="70" t="s">
        <v>135</v>
      </c>
      <c r="B131" s="71"/>
      <c r="C131" s="71"/>
      <c r="D131" s="71"/>
      <c r="E131" s="71"/>
      <c r="F131" s="71"/>
      <c r="G131" s="71"/>
      <c r="H131" s="71"/>
      <c r="I131" s="71"/>
      <c r="J131" s="71"/>
      <c r="K131" s="71"/>
      <c r="L131" s="71"/>
      <c r="M131" s="71"/>
      <c r="N131" s="71"/>
    </row>
    <row r="134">
      <c r="B134" s="41" t="s">
        <v>136</v>
      </c>
    </row>
    <row r="135">
      <c r="B135" s="25"/>
    </row>
    <row r="136">
      <c r="B136" s="25"/>
      <c r="C136" s="25" t="s">
        <v>137</v>
      </c>
      <c r="D136" s="29" t="s">
        <v>88</v>
      </c>
      <c r="K136" s="30"/>
    </row>
    <row r="137">
      <c r="B137" s="25"/>
      <c r="C137" s="25" t="s">
        <v>138</v>
      </c>
      <c r="D137" s="29" t="s">
        <v>88</v>
      </c>
      <c r="K137" s="30"/>
    </row>
    <row r="138">
      <c r="B138" s="25"/>
      <c r="C138" s="25" t="s">
        <v>139</v>
      </c>
      <c r="D138" s="29" t="s">
        <v>140</v>
      </c>
      <c r="K138" s="30"/>
    </row>
    <row r="139">
      <c r="B139" s="25"/>
      <c r="C139" s="25" t="s">
        <v>141</v>
      </c>
      <c r="D139" s="29" t="s">
        <v>140</v>
      </c>
      <c r="K139" s="30"/>
    </row>
    <row r="140">
      <c r="B140" s="25"/>
    </row>
    <row r="141">
      <c r="B141" s="41"/>
    </row>
    <row r="142">
      <c r="B142" s="41" t="s">
        <v>142</v>
      </c>
    </row>
    <row r="143">
      <c r="B143" s="25"/>
    </row>
    <row r="144">
      <c r="B144" s="25"/>
      <c r="C144" s="25" t="s">
        <v>143</v>
      </c>
      <c r="D144" s="29" t="s">
        <v>88</v>
      </c>
      <c r="K144" s="30"/>
    </row>
    <row r="145">
      <c r="B145" s="25"/>
      <c r="C145" s="25" t="s">
        <v>144</v>
      </c>
      <c r="D145" s="29" t="s">
        <v>88</v>
      </c>
    </row>
    <row r="146">
      <c r="B146" s="25"/>
    </row>
    <row r="147">
      <c r="B147" s="25"/>
      <c r="C147" s="25"/>
      <c r="D147" s="29"/>
      <c r="K147" s="30"/>
    </row>
    <row r="148">
      <c r="B148" s="41" t="s">
        <v>145</v>
      </c>
    </row>
    <row r="149">
      <c r="B149" s="25"/>
    </row>
    <row r="150">
      <c r="B150" s="25"/>
      <c r="C150" s="25" t="s">
        <v>146</v>
      </c>
      <c r="D150" s="29" t="s">
        <v>88</v>
      </c>
      <c r="K150" s="30"/>
    </row>
    <row r="151">
      <c r="B151" s="25"/>
      <c r="C151" s="25" t="s">
        <v>144</v>
      </c>
      <c r="D151" s="29" t="s">
        <v>88</v>
      </c>
    </row>
    <row r="152">
      <c r="B152" s="25"/>
      <c r="C152" s="25" t="s">
        <v>147</v>
      </c>
      <c r="D152" s="29" t="s">
        <v>88</v>
      </c>
      <c r="K152" s="30"/>
    </row>
    <row r="153">
      <c r="B153" s="41"/>
    </row>
    <row r="154">
      <c r="B154" s="41"/>
    </row>
    <row r="155">
      <c r="B155" s="41" t="s">
        <v>148</v>
      </c>
    </row>
    <row r="156">
      <c r="B156" s="25"/>
    </row>
    <row r="157">
      <c r="B157" s="25"/>
      <c r="C157" s="25" t="s">
        <v>149</v>
      </c>
      <c r="D157" s="29" t="s">
        <v>140</v>
      </c>
      <c r="J157" s="29" t="s">
        <v>48</v>
      </c>
      <c r="K157" s="30" t="s">
        <v>150</v>
      </c>
    </row>
    <row r="158">
      <c r="B158" s="25"/>
      <c r="C158" s="25" t="s">
        <v>151</v>
      </c>
      <c r="D158" s="72">
        <v>0.0</v>
      </c>
      <c r="I158" s="25"/>
      <c r="J158" s="29" t="s">
        <v>48</v>
      </c>
      <c r="K158" s="30" t="s">
        <v>150</v>
      </c>
      <c r="M158" s="29"/>
      <c r="N158" s="30"/>
    </row>
    <row r="159">
      <c r="B159" s="25"/>
      <c r="C159" s="25"/>
      <c r="D159" s="29"/>
      <c r="I159" s="25"/>
      <c r="M159" s="29"/>
      <c r="N159" s="30"/>
    </row>
    <row r="160">
      <c r="B160" s="25"/>
      <c r="C160" s="25" t="s">
        <v>152</v>
      </c>
      <c r="D160" s="29" t="s">
        <v>153</v>
      </c>
      <c r="J160" s="68" t="s">
        <v>48</v>
      </c>
      <c r="K160" s="69" t="s">
        <v>154</v>
      </c>
    </row>
    <row r="161">
      <c r="B161" s="25"/>
      <c r="C161" s="25" t="s">
        <v>155</v>
      </c>
      <c r="D161" s="73">
        <v>15.9</v>
      </c>
      <c r="J161" s="29" t="s">
        <v>48</v>
      </c>
      <c r="K161" s="30" t="s">
        <v>156</v>
      </c>
    </row>
    <row r="162">
      <c r="B162" s="25"/>
    </row>
    <row r="163">
      <c r="B163" s="25"/>
    </row>
    <row r="164">
      <c r="B164" s="41" t="s">
        <v>157</v>
      </c>
    </row>
    <row r="165">
      <c r="B165" s="25"/>
    </row>
    <row r="166">
      <c r="B166" s="25"/>
      <c r="C166" s="25" t="s">
        <v>158</v>
      </c>
      <c r="D166" s="73">
        <v>4000.5</v>
      </c>
      <c r="E166" s="29" t="s">
        <v>159</v>
      </c>
      <c r="J166" s="29" t="s">
        <v>48</v>
      </c>
      <c r="K166" s="30" t="s">
        <v>160</v>
      </c>
    </row>
    <row r="167">
      <c r="B167" s="25"/>
      <c r="C167" s="25" t="s">
        <v>161</v>
      </c>
      <c r="D167" s="29">
        <v>348.0</v>
      </c>
      <c r="E167" s="29" t="s">
        <v>162</v>
      </c>
      <c r="J167" s="29" t="s">
        <v>48</v>
      </c>
      <c r="K167" s="30" t="s">
        <v>163</v>
      </c>
      <c r="M167" s="29"/>
      <c r="N167" s="30"/>
    </row>
    <row r="168">
      <c r="B168" s="25"/>
      <c r="C168" s="25" t="s">
        <v>164</v>
      </c>
      <c r="D168" s="29">
        <v>908.0</v>
      </c>
      <c r="E168" s="29" t="s">
        <v>165</v>
      </c>
      <c r="J168" s="29" t="s">
        <v>48</v>
      </c>
      <c r="K168" s="30" t="s">
        <v>166</v>
      </c>
      <c r="M168" s="29"/>
      <c r="N168" s="30"/>
    </row>
    <row r="169">
      <c r="B169" s="25"/>
      <c r="C169" s="25" t="s">
        <v>167</v>
      </c>
      <c r="D169" s="29" t="s">
        <v>88</v>
      </c>
      <c r="J169" s="29" t="s">
        <v>48</v>
      </c>
      <c r="K169" s="30" t="s">
        <v>168</v>
      </c>
    </row>
    <row r="170" ht="16.5" customHeight="1">
      <c r="B170" s="25"/>
      <c r="C170" s="25" t="s">
        <v>169</v>
      </c>
      <c r="D170" s="29" t="s">
        <v>88</v>
      </c>
      <c r="J170" s="29" t="s">
        <v>48</v>
      </c>
      <c r="K170" s="30" t="s">
        <v>168</v>
      </c>
    </row>
    <row r="171">
      <c r="B171" s="25"/>
    </row>
    <row r="172">
      <c r="B172" s="25"/>
      <c r="C172" s="25" t="s">
        <v>170</v>
      </c>
      <c r="D172" s="74" t="s">
        <v>171</v>
      </c>
      <c r="J172" s="29" t="s">
        <v>48</v>
      </c>
      <c r="K172" s="30" t="s">
        <v>172</v>
      </c>
    </row>
    <row r="173">
      <c r="B173" s="25"/>
      <c r="C173" s="25" t="s">
        <v>144</v>
      </c>
      <c r="D173" s="74" t="s">
        <v>173</v>
      </c>
      <c r="E173" s="69"/>
    </row>
    <row r="174">
      <c r="B174" s="25"/>
      <c r="D174" s="74" t="s">
        <v>174</v>
      </c>
      <c r="E174" s="69"/>
    </row>
    <row r="176">
      <c r="B176" s="41" t="s">
        <v>175</v>
      </c>
    </row>
    <row r="177">
      <c r="B177" s="41"/>
    </row>
    <row r="178">
      <c r="C178" s="25" t="s">
        <v>176</v>
      </c>
      <c r="D178" s="29">
        <v>143.6</v>
      </c>
      <c r="J178" s="29" t="s">
        <v>48</v>
      </c>
      <c r="K178" s="30" t="s">
        <v>177</v>
      </c>
      <c r="P178" s="32"/>
      <c r="Q178" s="32"/>
    </row>
    <row r="179">
      <c r="C179" s="25" t="s">
        <v>178</v>
      </c>
      <c r="D179" s="75">
        <v>0.03</v>
      </c>
      <c r="J179" s="29" t="s">
        <v>48</v>
      </c>
      <c r="K179" s="30" t="s">
        <v>177</v>
      </c>
      <c r="P179" s="32"/>
      <c r="Q179" s="32"/>
    </row>
    <row r="180">
      <c r="C180" s="25"/>
      <c r="E180" s="25"/>
      <c r="F180" s="76"/>
      <c r="K180" s="30"/>
      <c r="P180" s="32"/>
      <c r="Q180" s="32"/>
    </row>
    <row r="181">
      <c r="C181" s="32"/>
      <c r="E181" s="25"/>
      <c r="F181" s="76"/>
      <c r="K181" s="30"/>
      <c r="P181" s="32"/>
      <c r="Q181" s="32"/>
    </row>
    <row r="182">
      <c r="B182" s="41"/>
    </row>
    <row r="183">
      <c r="B183" s="41" t="s">
        <v>179</v>
      </c>
    </row>
    <row r="185">
      <c r="C185" s="25" t="s">
        <v>180</v>
      </c>
      <c r="D185" s="73">
        <v>1.460077</v>
      </c>
      <c r="E185" s="29" t="s">
        <v>181</v>
      </c>
      <c r="J185" s="29" t="s">
        <v>48</v>
      </c>
      <c r="K185" s="29" t="s">
        <v>182</v>
      </c>
    </row>
    <row r="186">
      <c r="C186" s="25" t="s">
        <v>183</v>
      </c>
      <c r="D186" s="73">
        <v>15.6388</v>
      </c>
      <c r="E186" s="29" t="s">
        <v>165</v>
      </c>
      <c r="J186" s="29" t="s">
        <v>48</v>
      </c>
      <c r="K186" s="30" t="s">
        <v>184</v>
      </c>
    </row>
    <row r="187">
      <c r="C187" s="25" t="s">
        <v>185</v>
      </c>
      <c r="D187" s="29" t="s">
        <v>140</v>
      </c>
      <c r="J187" s="29" t="s">
        <v>48</v>
      </c>
      <c r="K187" s="30" t="s">
        <v>186</v>
      </c>
    </row>
    <row r="188">
      <c r="C188" s="25" t="s">
        <v>187</v>
      </c>
      <c r="D188" s="29" t="s">
        <v>140</v>
      </c>
      <c r="J188" s="29" t="s">
        <v>48</v>
      </c>
      <c r="K188" s="30" t="s">
        <v>186</v>
      </c>
    </row>
    <row r="191">
      <c r="B191" s="41" t="s">
        <v>188</v>
      </c>
    </row>
    <row r="193">
      <c r="C193" s="25" t="s">
        <v>189</v>
      </c>
      <c r="D193" s="73">
        <v>12.22929925</v>
      </c>
      <c r="J193" s="29" t="s">
        <v>48</v>
      </c>
      <c r="K193" s="29" t="s">
        <v>190</v>
      </c>
    </row>
    <row r="194">
      <c r="C194" s="25" t="s">
        <v>191</v>
      </c>
      <c r="D194" s="73">
        <v>724991.0</v>
      </c>
      <c r="E194" s="29" t="s">
        <v>17</v>
      </c>
      <c r="J194" s="29" t="s">
        <v>48</v>
      </c>
      <c r="K194" s="30" t="s">
        <v>192</v>
      </c>
    </row>
    <row r="195">
      <c r="B195" s="25"/>
      <c r="C195" s="25"/>
    </row>
    <row r="196">
      <c r="C196" s="25"/>
      <c r="K196" s="30"/>
    </row>
    <row r="197">
      <c r="B197" s="41" t="s">
        <v>193</v>
      </c>
    </row>
    <row r="199">
      <c r="B199" s="25"/>
      <c r="C199" s="25" t="s">
        <v>194</v>
      </c>
      <c r="D199" s="29" t="s">
        <v>88</v>
      </c>
      <c r="J199" s="29" t="s">
        <v>48</v>
      </c>
      <c r="K199" s="30" t="s">
        <v>195</v>
      </c>
    </row>
    <row r="200">
      <c r="B200" s="25"/>
      <c r="C200" s="25" t="s">
        <v>196</v>
      </c>
      <c r="D200" s="43">
        <v>0.010218978102189781</v>
      </c>
      <c r="J200" s="29" t="s">
        <v>48</v>
      </c>
      <c r="K200" s="30" t="s">
        <v>82</v>
      </c>
    </row>
    <row r="201">
      <c r="C201" s="25" t="s">
        <v>197</v>
      </c>
      <c r="D201" s="29" t="s">
        <v>88</v>
      </c>
      <c r="J201" s="29" t="s">
        <v>48</v>
      </c>
      <c r="K201" s="30" t="s">
        <v>195</v>
      </c>
    </row>
    <row r="202">
      <c r="B202" s="25"/>
      <c r="I202" s="29"/>
    </row>
    <row r="203">
      <c r="B203" s="25"/>
      <c r="I203" s="29"/>
    </row>
    <row r="204">
      <c r="B204" s="25"/>
      <c r="I204" s="29"/>
    </row>
    <row r="205">
      <c r="B205" s="41" t="s">
        <v>198</v>
      </c>
      <c r="I205" s="29"/>
    </row>
    <row r="206">
      <c r="B206" s="25"/>
      <c r="C206" s="77" t="s">
        <v>199</v>
      </c>
      <c r="D206" s="78" t="s">
        <v>200</v>
      </c>
      <c r="E206" s="68"/>
      <c r="F206" s="68"/>
      <c r="G206" s="68"/>
      <c r="H206" s="78"/>
      <c r="I206" s="68"/>
      <c r="J206" s="78" t="s">
        <v>48</v>
      </c>
      <c r="K206" s="79" t="s">
        <v>201</v>
      </c>
    </row>
    <row r="207">
      <c r="B207" s="25"/>
      <c r="C207" s="25" t="s">
        <v>202</v>
      </c>
      <c r="D207" s="29" t="s">
        <v>88</v>
      </c>
      <c r="J207" s="29" t="s">
        <v>48</v>
      </c>
      <c r="K207" s="30" t="s">
        <v>203</v>
      </c>
    </row>
    <row r="208">
      <c r="B208" s="25"/>
      <c r="C208" s="25" t="s">
        <v>204</v>
      </c>
      <c r="D208" s="29" t="s">
        <v>88</v>
      </c>
      <c r="J208" s="29" t="s">
        <v>48</v>
      </c>
      <c r="K208" s="30" t="s">
        <v>203</v>
      </c>
    </row>
    <row r="209">
      <c r="B209" s="25"/>
      <c r="C209" s="25" t="s">
        <v>205</v>
      </c>
      <c r="D209" s="29" t="s">
        <v>206</v>
      </c>
      <c r="H209" s="29"/>
      <c r="J209" s="29" t="s">
        <v>48</v>
      </c>
      <c r="K209" s="79" t="s">
        <v>207</v>
      </c>
    </row>
    <row r="210">
      <c r="B210" s="25"/>
    </row>
    <row r="211">
      <c r="C211" s="25" t="s">
        <v>208</v>
      </c>
      <c r="D211" s="29" t="s">
        <v>209</v>
      </c>
      <c r="J211" s="29" t="s">
        <v>48</v>
      </c>
      <c r="K211" s="30" t="s">
        <v>210</v>
      </c>
    </row>
    <row r="212">
      <c r="C212" s="25" t="s">
        <v>211</v>
      </c>
      <c r="D212" s="29" t="s">
        <v>209</v>
      </c>
      <c r="J212" s="29" t="s">
        <v>48</v>
      </c>
      <c r="K212" s="30" t="s">
        <v>210</v>
      </c>
    </row>
    <row r="213">
      <c r="C213" s="25" t="s">
        <v>212</v>
      </c>
      <c r="D213" s="29" t="s">
        <v>111</v>
      </c>
      <c r="J213" s="29" t="s">
        <v>48</v>
      </c>
      <c r="K213" s="29" t="s">
        <v>213</v>
      </c>
    </row>
    <row r="219">
      <c r="B219" s="41" t="s">
        <v>214</v>
      </c>
    </row>
    <row r="220">
      <c r="C220" s="25" t="s">
        <v>215</v>
      </c>
      <c r="E220" s="25" t="s">
        <v>216</v>
      </c>
    </row>
    <row r="221">
      <c r="C221" s="25" t="s">
        <v>217</v>
      </c>
      <c r="D221" s="29" t="s">
        <v>88</v>
      </c>
      <c r="J221" s="29" t="s">
        <v>48</v>
      </c>
      <c r="K221" s="29" t="s">
        <v>218</v>
      </c>
    </row>
    <row r="222">
      <c r="C222" s="25" t="s">
        <v>219</v>
      </c>
      <c r="D222" s="29" t="s">
        <v>88</v>
      </c>
      <c r="J222" s="29" t="s">
        <v>48</v>
      </c>
      <c r="K222" s="30" t="s">
        <v>220</v>
      </c>
    </row>
    <row r="223">
      <c r="C223" s="25" t="s">
        <v>221</v>
      </c>
      <c r="D223" s="29" t="s">
        <v>88</v>
      </c>
      <c r="J223" s="29" t="s">
        <v>48</v>
      </c>
      <c r="K223" s="30" t="s">
        <v>220</v>
      </c>
    </row>
    <row r="224">
      <c r="C224" s="25" t="s">
        <v>222</v>
      </c>
      <c r="D224" s="29" t="s">
        <v>88</v>
      </c>
      <c r="J224" s="29" t="s">
        <v>48</v>
      </c>
      <c r="K224" s="30" t="s">
        <v>223</v>
      </c>
    </row>
    <row r="225">
      <c r="C225" s="25"/>
      <c r="D225" s="29"/>
      <c r="J225" s="29"/>
      <c r="K225" s="29"/>
    </row>
    <row r="226">
      <c r="C226" s="25"/>
      <c r="D226" s="29"/>
      <c r="J226" s="29"/>
      <c r="K226" s="29"/>
    </row>
    <row r="227">
      <c r="C227" s="25" t="s">
        <v>224</v>
      </c>
      <c r="D227" s="29" t="s">
        <v>88</v>
      </c>
      <c r="J227" s="29" t="s">
        <v>48</v>
      </c>
      <c r="K227" s="29" t="s">
        <v>225</v>
      </c>
    </row>
    <row r="228">
      <c r="C228" s="25" t="s">
        <v>226</v>
      </c>
      <c r="D228" s="29" t="s">
        <v>88</v>
      </c>
    </row>
    <row r="229">
      <c r="C229" s="25" t="s">
        <v>227</v>
      </c>
      <c r="D229" s="29" t="s">
        <v>88</v>
      </c>
    </row>
  </sheetData>
  <mergeCells count="4">
    <mergeCell ref="C2:P3"/>
    <mergeCell ref="C4:P4"/>
    <mergeCell ref="C25:E27"/>
    <mergeCell ref="D111:G111"/>
  </mergeCells>
  <hyperlinks>
    <hyperlink r:id="rId1" ref="C2"/>
    <hyperlink r:id="rId2" ref="C4"/>
  </hyperlinks>
  <drawing r:id="rId3"/>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 customWidth="1" min="13" max="13" width="26.75"/>
  </cols>
  <sheetData>
    <row r="2">
      <c r="B2" s="2" t="s">
        <v>42</v>
      </c>
      <c r="C2" s="26" t="s">
        <v>777</v>
      </c>
    </row>
    <row r="3" ht="28.5" customHeight="1"/>
    <row r="6">
      <c r="B6" s="137" t="s">
        <v>778</v>
      </c>
    </row>
    <row r="9">
      <c r="C9" s="2" t="s">
        <v>46</v>
      </c>
      <c r="D9" s="138" t="s">
        <v>597</v>
      </c>
      <c r="J9" s="87" t="s">
        <v>48</v>
      </c>
      <c r="K9" s="139" t="s">
        <v>779</v>
      </c>
    </row>
    <row r="10">
      <c r="C10" s="2" t="s">
        <v>50</v>
      </c>
      <c r="D10" s="140" t="str">
        <f>VLOOKUP(B6,Backend!B630:C826,2, FALSE)</f>
        <v>#REF!</v>
      </c>
      <c r="J10" s="87" t="s">
        <v>48</v>
      </c>
      <c r="K10" s="139" t="s">
        <v>780</v>
      </c>
    </row>
    <row r="11">
      <c r="C11" s="32"/>
    </row>
    <row r="12">
      <c r="C12" s="32"/>
    </row>
    <row r="13">
      <c r="C13" s="32"/>
      <c r="D13" s="2" t="s">
        <v>52</v>
      </c>
      <c r="E13" s="2" t="s">
        <v>53</v>
      </c>
    </row>
    <row r="14">
      <c r="C14" s="2" t="s">
        <v>54</v>
      </c>
      <c r="D14" s="141" t="str">
        <f>VLOOKUP(B6,Backend!B6:K201,9, FALSE)</f>
        <v>#REF!</v>
      </c>
      <c r="E14" s="142" t="str">
        <f>VLOOKUP(B6,Backend!B6:K201,10, FALSE)</f>
        <v>#REF!</v>
      </c>
      <c r="J14" s="87" t="s">
        <v>48</v>
      </c>
      <c r="K14" s="139" t="s">
        <v>781</v>
      </c>
    </row>
    <row r="15">
      <c r="C15" s="2" t="s">
        <v>56</v>
      </c>
      <c r="D15" s="142" t="str">
        <f>VLOOKUP(B6,Backend!B216:L411,11, FALSE)</f>
        <v>#REF!</v>
      </c>
      <c r="E15" s="142" t="str">
        <f>VLOOKUP(B6,Backend!B216:L411,10, FALSE)</f>
        <v>#REF!</v>
      </c>
      <c r="J15" s="87" t="s">
        <v>48</v>
      </c>
      <c r="K15" s="139" t="s">
        <v>782</v>
      </c>
    </row>
    <row r="16">
      <c r="C16" s="2"/>
      <c r="D16" s="143"/>
      <c r="E16" s="2" t="s">
        <v>58</v>
      </c>
      <c r="J16" s="87"/>
      <c r="K16" s="144"/>
    </row>
    <row r="17">
      <c r="C17" s="2" t="s">
        <v>59</v>
      </c>
      <c r="D17" s="143" t="str">
        <f>VLOOKUP(B6,Backend!B420:K615,8, FALSE)</f>
        <v>#REF!</v>
      </c>
      <c r="E17" s="142" t="str">
        <f>VLOOKUP(B6,Backend!B411:K615,9, FALSE)</f>
        <v>#REF!</v>
      </c>
      <c r="J17" s="87" t="s">
        <v>48</v>
      </c>
      <c r="K17" s="139" t="s">
        <v>783</v>
      </c>
    </row>
    <row r="18">
      <c r="I18" s="32"/>
    </row>
    <row r="19">
      <c r="I19" s="32"/>
    </row>
    <row r="20">
      <c r="I20" s="32"/>
    </row>
    <row r="21">
      <c r="I21" s="32"/>
    </row>
    <row r="22">
      <c r="I22" s="32"/>
    </row>
    <row r="23">
      <c r="C23" s="145" t="s">
        <v>61</v>
      </c>
      <c r="D23" s="134"/>
      <c r="E23" s="134"/>
      <c r="F23" s="134"/>
      <c r="H23" s="134"/>
      <c r="I23" s="134"/>
    </row>
    <row r="24" ht="30.75" customHeight="1">
      <c r="B24" s="134"/>
      <c r="C24" s="146" t="s">
        <v>784</v>
      </c>
      <c r="F24" s="134"/>
      <c r="H24" s="134"/>
      <c r="I24" s="134"/>
    </row>
    <row r="25" ht="26.25" customHeight="1">
      <c r="B25" s="134"/>
      <c r="F25" s="134"/>
      <c r="H25" s="134"/>
      <c r="I25" s="134"/>
    </row>
    <row r="26" ht="39.75" customHeight="1">
      <c r="B26" s="134"/>
      <c r="F26" s="134"/>
      <c r="H26" s="134"/>
      <c r="I26" s="134"/>
    </row>
    <row r="27">
      <c r="I27" s="32"/>
    </row>
    <row r="28">
      <c r="I28" s="32"/>
    </row>
    <row r="29">
      <c r="B29" s="147" t="s">
        <v>63</v>
      </c>
      <c r="I29" s="32"/>
    </row>
    <row r="30">
      <c r="I30" s="32"/>
    </row>
    <row r="31">
      <c r="C31" s="2" t="s">
        <v>64</v>
      </c>
      <c r="D31" s="148">
        <f>SUM(E38:E43)</f>
        <v>549</v>
      </c>
      <c r="E31" s="87" t="s">
        <v>654</v>
      </c>
      <c r="J31" s="87" t="s">
        <v>48</v>
      </c>
      <c r="K31" s="87" t="s">
        <v>785</v>
      </c>
    </row>
    <row r="32">
      <c r="C32" s="2" t="s">
        <v>67</v>
      </c>
      <c r="D32" s="149">
        <f>(D31/(SUM(G38:G43)))-1</f>
        <v>-0.3120300752</v>
      </c>
      <c r="E32" s="150" t="s">
        <v>68</v>
      </c>
      <c r="J32" s="87" t="s">
        <v>48</v>
      </c>
      <c r="K32" s="87" t="s">
        <v>785</v>
      </c>
    </row>
    <row r="33">
      <c r="C33" s="2" t="s">
        <v>69</v>
      </c>
      <c r="D33" s="148">
        <f>SUM(E47:E50)</f>
        <v>176</v>
      </c>
      <c r="E33" s="87" t="s">
        <v>656</v>
      </c>
      <c r="J33" s="87" t="s">
        <v>48</v>
      </c>
      <c r="K33" s="87" t="s">
        <v>786</v>
      </c>
    </row>
    <row r="34">
      <c r="C34" s="2" t="s">
        <v>67</v>
      </c>
      <c r="D34" s="149">
        <f>(D33/(SUM(G47:G50)))-1</f>
        <v>-0.005649717514</v>
      </c>
      <c r="E34" s="150" t="s">
        <v>68</v>
      </c>
      <c r="J34" s="87" t="s">
        <v>48</v>
      </c>
      <c r="K34" s="87" t="s">
        <v>786</v>
      </c>
    </row>
    <row r="35">
      <c r="I35" s="2"/>
      <c r="J35" s="151"/>
      <c r="N35" s="152"/>
      <c r="O35" s="152"/>
      <c r="P35" s="152"/>
      <c r="Q35" s="152"/>
    </row>
    <row r="36">
      <c r="I36" s="2"/>
      <c r="J36" s="151"/>
      <c r="P36" s="152"/>
      <c r="Q36" s="152"/>
    </row>
    <row r="37">
      <c r="C37" s="2" t="s">
        <v>72</v>
      </c>
      <c r="D37" s="50">
        <f>SUM(E38:E43)</f>
        <v>549</v>
      </c>
      <c r="E37" s="2" t="s">
        <v>73</v>
      </c>
      <c r="F37" s="32"/>
      <c r="G37" s="2" t="s">
        <v>74</v>
      </c>
    </row>
    <row r="38">
      <c r="C38" s="87" t="s">
        <v>787</v>
      </c>
      <c r="D38" s="149">
        <f t="shared" ref="D38:D43" si="1">E38/$D$37</f>
        <v>0.9198542805</v>
      </c>
      <c r="E38" s="153">
        <v>505.0</v>
      </c>
      <c r="G38" s="153">
        <v>662.0</v>
      </c>
      <c r="J38" s="87" t="s">
        <v>48</v>
      </c>
      <c r="K38" s="87" t="s">
        <v>785</v>
      </c>
    </row>
    <row r="39">
      <c r="C39" s="87" t="s">
        <v>657</v>
      </c>
      <c r="D39" s="149">
        <f t="shared" si="1"/>
        <v>0.02550091075</v>
      </c>
      <c r="E39" s="153">
        <v>14.0</v>
      </c>
      <c r="G39" s="153">
        <v>39.0</v>
      </c>
      <c r="J39" s="87" t="s">
        <v>48</v>
      </c>
      <c r="K39" s="87" t="s">
        <v>785</v>
      </c>
    </row>
    <row r="40">
      <c r="C40" s="87" t="s">
        <v>788</v>
      </c>
      <c r="D40" s="149">
        <f t="shared" si="1"/>
        <v>0.005464480874</v>
      </c>
      <c r="E40" s="153">
        <v>3.0</v>
      </c>
      <c r="G40" s="153">
        <v>5.0</v>
      </c>
      <c r="J40" s="87" t="s">
        <v>48</v>
      </c>
      <c r="K40" s="87" t="s">
        <v>785</v>
      </c>
    </row>
    <row r="41">
      <c r="C41" s="87" t="s">
        <v>789</v>
      </c>
      <c r="D41" s="149">
        <f t="shared" si="1"/>
        <v>0.01639344262</v>
      </c>
      <c r="E41" s="153">
        <v>9.0</v>
      </c>
      <c r="G41" s="153">
        <v>5.0</v>
      </c>
      <c r="J41" s="87" t="s">
        <v>48</v>
      </c>
      <c r="K41" s="87" t="s">
        <v>785</v>
      </c>
    </row>
    <row r="42">
      <c r="C42" s="87" t="s">
        <v>659</v>
      </c>
      <c r="D42" s="149">
        <f t="shared" si="1"/>
        <v>0.029143898</v>
      </c>
      <c r="E42" s="153">
        <v>16.0</v>
      </c>
      <c r="G42" s="153">
        <v>78.0</v>
      </c>
      <c r="J42" s="87" t="s">
        <v>48</v>
      </c>
      <c r="K42" s="87" t="s">
        <v>785</v>
      </c>
    </row>
    <row r="43">
      <c r="C43" s="87" t="s">
        <v>790</v>
      </c>
      <c r="D43" s="149">
        <f t="shared" si="1"/>
        <v>0.00364298725</v>
      </c>
      <c r="E43" s="153">
        <v>2.0</v>
      </c>
      <c r="G43" s="153">
        <v>9.0</v>
      </c>
      <c r="I43" s="2"/>
      <c r="J43" s="87" t="s">
        <v>48</v>
      </c>
      <c r="K43" s="87" t="s">
        <v>785</v>
      </c>
      <c r="N43" s="152"/>
      <c r="O43" s="152"/>
      <c r="P43" s="152"/>
      <c r="Q43" s="152"/>
    </row>
    <row r="44">
      <c r="I44" s="2"/>
      <c r="J44" s="151"/>
      <c r="N44" s="152"/>
      <c r="O44" s="152"/>
      <c r="P44" s="152"/>
      <c r="Q44" s="152"/>
    </row>
    <row r="45">
      <c r="I45" s="2"/>
      <c r="J45" s="151"/>
      <c r="N45" s="152"/>
      <c r="O45" s="152"/>
      <c r="P45" s="152"/>
      <c r="Q45" s="152"/>
    </row>
    <row r="46">
      <c r="C46" s="2" t="s">
        <v>76</v>
      </c>
      <c r="D46" s="50">
        <f>SUM(E47:E50)</f>
        <v>176</v>
      </c>
      <c r="E46" s="2" t="s">
        <v>73</v>
      </c>
      <c r="F46" s="32"/>
      <c r="G46" s="2" t="s">
        <v>74</v>
      </c>
      <c r="I46" s="2"/>
      <c r="J46" s="151"/>
      <c r="N46" s="152"/>
      <c r="O46" s="152"/>
      <c r="P46" s="152"/>
      <c r="Q46" s="152"/>
    </row>
    <row r="47">
      <c r="C47" s="153" t="s">
        <v>519</v>
      </c>
      <c r="D47" s="149">
        <f t="shared" ref="D47:D49" si="2">E47/$D$46</f>
        <v>0.7727272727</v>
      </c>
      <c r="E47" s="153">
        <v>136.0</v>
      </c>
      <c r="G47" s="153">
        <v>128.0</v>
      </c>
      <c r="I47" s="2"/>
      <c r="J47" s="87" t="s">
        <v>48</v>
      </c>
      <c r="K47" s="87" t="s">
        <v>786</v>
      </c>
      <c r="N47" s="152"/>
      <c r="O47" s="152"/>
      <c r="P47" s="152"/>
      <c r="Q47" s="152"/>
    </row>
    <row r="48">
      <c r="C48" s="153" t="s">
        <v>659</v>
      </c>
      <c r="D48" s="149">
        <f t="shared" si="2"/>
        <v>0.08522727273</v>
      </c>
      <c r="E48" s="153">
        <v>15.0</v>
      </c>
      <c r="G48" s="153">
        <v>22.0</v>
      </c>
      <c r="I48" s="2"/>
      <c r="J48" s="87" t="s">
        <v>48</v>
      </c>
      <c r="K48" s="87" t="s">
        <v>786</v>
      </c>
      <c r="N48" s="152"/>
      <c r="O48" s="152"/>
      <c r="P48" s="152"/>
      <c r="Q48" s="152"/>
    </row>
    <row r="49">
      <c r="C49" s="87" t="s">
        <v>660</v>
      </c>
      <c r="D49" s="149">
        <f t="shared" si="2"/>
        <v>0.1420454545</v>
      </c>
      <c r="E49" s="153">
        <v>25.0</v>
      </c>
      <c r="G49" s="153">
        <v>27.0</v>
      </c>
      <c r="I49" s="2"/>
      <c r="J49" s="87" t="s">
        <v>48</v>
      </c>
      <c r="K49" s="87" t="s">
        <v>786</v>
      </c>
      <c r="N49" s="152"/>
      <c r="O49" s="152"/>
      <c r="P49" s="152"/>
      <c r="Q49" s="152"/>
    </row>
    <row r="50">
      <c r="D50" s="149"/>
      <c r="E50" s="154"/>
      <c r="G50" s="154"/>
      <c r="I50" s="2"/>
      <c r="J50" s="151"/>
      <c r="N50" s="152"/>
      <c r="O50" s="152"/>
      <c r="P50" s="152"/>
      <c r="Q50" s="152"/>
    </row>
    <row r="51">
      <c r="I51" s="2"/>
      <c r="J51" s="151"/>
      <c r="N51" s="152"/>
      <c r="O51" s="152"/>
      <c r="P51" s="152"/>
      <c r="Q51" s="152"/>
    </row>
    <row r="52">
      <c r="I52" s="2"/>
      <c r="J52" s="151"/>
      <c r="N52" s="152"/>
      <c r="O52" s="152"/>
      <c r="P52" s="152"/>
      <c r="Q52" s="152"/>
    </row>
    <row r="53">
      <c r="I53" s="2"/>
      <c r="J53" s="151"/>
      <c r="N53" s="152"/>
      <c r="O53" s="152"/>
      <c r="P53" s="152"/>
      <c r="Q53" s="152"/>
    </row>
    <row r="54">
      <c r="I54" s="2"/>
      <c r="J54" s="151"/>
      <c r="N54" s="152"/>
      <c r="O54" s="152"/>
      <c r="P54" s="152"/>
      <c r="Q54" s="152"/>
    </row>
    <row r="55" ht="20.25" customHeight="1">
      <c r="C55" s="2" t="s">
        <v>80</v>
      </c>
      <c r="D55" s="151">
        <f>SUM(D56:D58)</f>
        <v>33.1</v>
      </c>
      <c r="E55" s="87" t="s">
        <v>81</v>
      </c>
      <c r="J55" s="87" t="s">
        <v>48</v>
      </c>
      <c r="K55" s="139" t="s">
        <v>791</v>
      </c>
    </row>
    <row r="56">
      <c r="C56" s="152" t="s">
        <v>83</v>
      </c>
      <c r="D56" s="155">
        <v>31.1</v>
      </c>
      <c r="E56" s="149">
        <f t="shared" ref="E56:E58" si="3">D56/$D$55</f>
        <v>0.9395770393</v>
      </c>
      <c r="I56" s="151"/>
      <c r="J56" s="87" t="s">
        <v>48</v>
      </c>
      <c r="K56" s="139" t="s">
        <v>792</v>
      </c>
      <c r="L56" s="151"/>
      <c r="O56" s="87"/>
      <c r="P56" s="144"/>
      <c r="Q56" s="144"/>
    </row>
    <row r="57">
      <c r="C57" s="152" t="s">
        <v>451</v>
      </c>
      <c r="D57" s="80">
        <v>1.6</v>
      </c>
      <c r="E57" s="149">
        <f t="shared" si="3"/>
        <v>0.04833836858</v>
      </c>
      <c r="I57" s="151"/>
      <c r="J57" s="87" t="s">
        <v>48</v>
      </c>
      <c r="K57" s="139" t="s">
        <v>793</v>
      </c>
      <c r="L57" s="151"/>
      <c r="O57" s="87"/>
      <c r="P57" s="144"/>
      <c r="Q57" s="144"/>
    </row>
    <row r="58">
      <c r="C58" s="152" t="s">
        <v>85</v>
      </c>
      <c r="D58" s="80">
        <v>0.4</v>
      </c>
      <c r="E58" s="149">
        <f t="shared" si="3"/>
        <v>0.01208459215</v>
      </c>
      <c r="I58" s="151"/>
      <c r="J58" s="87" t="s">
        <v>48</v>
      </c>
      <c r="K58" s="139" t="s">
        <v>794</v>
      </c>
      <c r="L58" s="151"/>
      <c r="O58" s="87"/>
      <c r="P58" s="144"/>
      <c r="Q58" s="144"/>
    </row>
    <row r="59">
      <c r="C59" s="2"/>
      <c r="D59" s="156"/>
      <c r="G59" s="2" t="s">
        <v>74</v>
      </c>
      <c r="I59" s="151"/>
      <c r="J59" s="87"/>
      <c r="K59" s="144"/>
      <c r="L59" s="151"/>
      <c r="O59" s="87"/>
      <c r="P59" s="144"/>
      <c r="Q59" s="144"/>
    </row>
    <row r="60">
      <c r="C60" s="2" t="s">
        <v>86</v>
      </c>
      <c r="D60" s="149">
        <f>(D55/G60)-1</f>
        <v>-0.1827160494</v>
      </c>
      <c r="G60" s="87">
        <v>40.5</v>
      </c>
      <c r="J60" s="87" t="s">
        <v>48</v>
      </c>
      <c r="K60" s="139" t="s">
        <v>795</v>
      </c>
      <c r="Q60" s="144"/>
    </row>
    <row r="61">
      <c r="C61" s="2" t="s">
        <v>87</v>
      </c>
      <c r="D61" s="151">
        <v>6.4</v>
      </c>
      <c r="E61" s="87" t="s">
        <v>234</v>
      </c>
      <c r="J61" s="87" t="s">
        <v>48</v>
      </c>
      <c r="K61" s="139" t="s">
        <v>796</v>
      </c>
    </row>
    <row r="64">
      <c r="B64" s="147"/>
    </row>
    <row r="65">
      <c r="B65" s="147"/>
    </row>
    <row r="66">
      <c r="B66" s="147"/>
    </row>
    <row r="67">
      <c r="B67" s="147" t="s">
        <v>90</v>
      </c>
    </row>
    <row r="69">
      <c r="C69" s="2" t="s">
        <v>91</v>
      </c>
      <c r="D69" s="151" t="str">
        <f>VLOOKUP(B6,Emission!B5:K196,8, FALSE)</f>
        <v>#REF!</v>
      </c>
      <c r="J69" s="87" t="s">
        <v>48</v>
      </c>
      <c r="K69" s="139" t="s">
        <v>797</v>
      </c>
    </row>
    <row r="70">
      <c r="C70" s="2" t="s">
        <v>93</v>
      </c>
      <c r="D70" s="87" t="str">
        <f>VLOOKUP(B6,Emission!B5:K196,9, FALSE)</f>
        <v>#REF!</v>
      </c>
      <c r="J70" s="87" t="s">
        <v>48</v>
      </c>
      <c r="K70" s="139" t="s">
        <v>798</v>
      </c>
    </row>
    <row r="71">
      <c r="C71" s="2" t="s">
        <v>94</v>
      </c>
      <c r="D71" s="151" t="str">
        <f>VLOOKUP(B6,Emission!B5:K196,10, FALSE)</f>
        <v>#REF!</v>
      </c>
      <c r="J71" s="87" t="s">
        <v>48</v>
      </c>
      <c r="K71" s="139" t="s">
        <v>799</v>
      </c>
    </row>
    <row r="72">
      <c r="B72" s="2"/>
      <c r="J72" s="87"/>
      <c r="K72" s="87"/>
    </row>
    <row r="73">
      <c r="B73" s="2"/>
      <c r="J73" s="87"/>
      <c r="K73" s="87"/>
    </row>
    <row r="74">
      <c r="B74" s="2"/>
      <c r="J74" s="87"/>
      <c r="K74" s="87"/>
    </row>
    <row r="75">
      <c r="B75" s="2"/>
      <c r="J75" s="87"/>
      <c r="K75" s="87"/>
    </row>
    <row r="76">
      <c r="B76" s="2"/>
      <c r="C76" s="2" t="s">
        <v>95</v>
      </c>
      <c r="D76" s="157" t="s">
        <v>96</v>
      </c>
      <c r="J76" s="87" t="s">
        <v>48</v>
      </c>
      <c r="K76" s="139" t="s">
        <v>800</v>
      </c>
    </row>
    <row r="77">
      <c r="B77" s="2"/>
      <c r="C77" s="2"/>
      <c r="D77" s="58"/>
    </row>
    <row r="78">
      <c r="B78" s="2"/>
      <c r="C78" s="2" t="s">
        <v>728</v>
      </c>
      <c r="D78" s="58"/>
    </row>
    <row r="79">
      <c r="B79" s="2"/>
      <c r="C79" s="2"/>
    </row>
    <row r="80">
      <c r="B80" s="2"/>
      <c r="D80" s="58"/>
    </row>
    <row r="81">
      <c r="B81" s="2"/>
      <c r="D81" s="58"/>
    </row>
    <row r="82">
      <c r="C82" s="2" t="s">
        <v>98</v>
      </c>
      <c r="D82" s="58"/>
    </row>
    <row r="83">
      <c r="C83" s="2"/>
      <c r="D83" s="158"/>
      <c r="I83" s="2"/>
    </row>
    <row r="84">
      <c r="C84" s="2" t="s">
        <v>99</v>
      </c>
      <c r="D84" s="159">
        <v>0.829958179</v>
      </c>
    </row>
    <row r="85">
      <c r="C85" s="2" t="s">
        <v>100</v>
      </c>
      <c r="D85" s="159">
        <v>1.579626762</v>
      </c>
    </row>
    <row r="86">
      <c r="C86" s="2" t="s">
        <v>101</v>
      </c>
      <c r="D86" s="159">
        <v>2.791621704</v>
      </c>
    </row>
    <row r="87">
      <c r="C87" s="2"/>
    </row>
    <row r="89">
      <c r="B89" s="147" t="s">
        <v>102</v>
      </c>
    </row>
    <row r="91">
      <c r="C91" s="2" t="s">
        <v>103</v>
      </c>
      <c r="D91" s="32"/>
      <c r="E91" s="32"/>
      <c r="F91" s="32"/>
      <c r="G91" s="32"/>
      <c r="H91" s="32"/>
      <c r="I91" s="32"/>
      <c r="J91" s="32"/>
      <c r="K91" s="32"/>
      <c r="L91" s="32"/>
    </row>
    <row r="92">
      <c r="C92" s="32"/>
      <c r="D92" s="32"/>
      <c r="E92" s="32"/>
      <c r="F92" s="32"/>
      <c r="G92" s="32"/>
      <c r="H92" s="32"/>
      <c r="I92" s="32"/>
      <c r="J92" s="32"/>
      <c r="K92" s="32"/>
      <c r="L92" s="32"/>
    </row>
    <row r="93">
      <c r="C93" s="2">
        <v>2015.0</v>
      </c>
      <c r="D93" s="2">
        <v>2016.0</v>
      </c>
      <c r="E93" s="2">
        <v>2017.0</v>
      </c>
      <c r="F93" s="2">
        <v>2018.0</v>
      </c>
      <c r="G93" s="2">
        <v>2019.0</v>
      </c>
      <c r="H93" s="2">
        <v>2020.0</v>
      </c>
      <c r="I93" s="2">
        <v>2021.0</v>
      </c>
      <c r="J93" s="2"/>
      <c r="K93" s="2"/>
      <c r="L93" s="2"/>
    </row>
    <row r="94">
      <c r="B94" s="2" t="s">
        <v>104</v>
      </c>
      <c r="C94" s="160" t="str">
        <f>VLOOKUP(B6,Emission!B5:K196,2, FALSE)</f>
        <v>#REF!</v>
      </c>
      <c r="D94" s="160" t="str">
        <f>VLOOKUP(B6,Emission!B5:K196,3, FALSE)</f>
        <v>#REF!</v>
      </c>
      <c r="E94" s="160" t="str">
        <f>VLOOKUP(B6,Emission!B5:K196,4, FALSE)</f>
        <v>#REF!</v>
      </c>
      <c r="F94" s="160" t="str">
        <f>VLOOKUP(B6,Emission!B5:K196,5, FALSE)</f>
        <v>#REF!</v>
      </c>
      <c r="G94" s="160" t="str">
        <f>VLOOKUP(B6,Emission!B5:K196,6, FALSE)</f>
        <v>#REF!</v>
      </c>
      <c r="H94" s="160" t="str">
        <f>VLOOKUP(B6,Emission!B5:K196,7, FALSE)</f>
        <v>#REF!</v>
      </c>
      <c r="I94" s="160" t="str">
        <f>VLOOKUP(B6,Emission!B5:K196,8, FALSE)</f>
        <v>#REF!</v>
      </c>
      <c r="J94" s="160"/>
      <c r="K94" s="160"/>
      <c r="L94" s="160"/>
      <c r="O94" s="87" t="s">
        <v>48</v>
      </c>
      <c r="P94" s="139" t="s">
        <v>801</v>
      </c>
    </row>
    <row r="97">
      <c r="C97" s="2" t="s">
        <v>603</v>
      </c>
      <c r="D97" s="32"/>
      <c r="E97" s="32"/>
      <c r="F97" s="32"/>
      <c r="G97" s="32"/>
      <c r="H97" s="32"/>
      <c r="I97" s="32"/>
      <c r="J97" s="32"/>
      <c r="K97" s="2"/>
      <c r="L97" s="32"/>
      <c r="M97" s="32"/>
      <c r="N97" s="32"/>
    </row>
    <row r="98">
      <c r="C98" s="2"/>
      <c r="D98" s="2">
        <v>2030.0</v>
      </c>
      <c r="E98" s="2">
        <v>2050.0</v>
      </c>
      <c r="G98" s="32"/>
      <c r="H98" s="32"/>
      <c r="I98" s="32"/>
      <c r="J98" s="32"/>
      <c r="K98" s="2"/>
      <c r="L98" s="2"/>
      <c r="M98" s="2"/>
      <c r="N98" s="2"/>
    </row>
    <row r="99">
      <c r="C99" s="87" t="s">
        <v>106</v>
      </c>
      <c r="D99" s="156">
        <v>-0.2</v>
      </c>
      <c r="E99" s="156">
        <v>-0.8</v>
      </c>
      <c r="F99" s="161"/>
      <c r="J99" s="87" t="s">
        <v>48</v>
      </c>
      <c r="K99" s="162" t="s">
        <v>107</v>
      </c>
      <c r="L99" s="161"/>
      <c r="M99" s="161"/>
      <c r="N99" s="161"/>
    </row>
    <row r="100">
      <c r="C100" s="87" t="s">
        <v>108</v>
      </c>
      <c r="D100" s="156">
        <v>-0.15</v>
      </c>
      <c r="E100" s="156">
        <v>-0.75</v>
      </c>
      <c r="J100" s="47" t="s">
        <v>48</v>
      </c>
      <c r="K100" s="162" t="s">
        <v>107</v>
      </c>
    </row>
    <row r="101">
      <c r="C101" s="87" t="s">
        <v>109</v>
      </c>
      <c r="D101" s="156">
        <v>-0.1</v>
      </c>
      <c r="E101" s="156">
        <v>-0.6</v>
      </c>
      <c r="J101" s="47" t="s">
        <v>48</v>
      </c>
      <c r="K101" s="162" t="s">
        <v>107</v>
      </c>
    </row>
    <row r="102">
      <c r="B102" s="87"/>
      <c r="C102" s="2"/>
      <c r="D102" s="54"/>
    </row>
    <row r="103">
      <c r="B103" s="87"/>
      <c r="C103" s="2"/>
      <c r="D103" s="54"/>
    </row>
    <row r="104">
      <c r="B104" s="87"/>
      <c r="C104" s="2"/>
      <c r="D104" s="54"/>
    </row>
    <row r="106">
      <c r="C106" s="2"/>
      <c r="D106" s="54"/>
    </row>
    <row r="107">
      <c r="C107" s="2"/>
      <c r="D107" s="87"/>
      <c r="F107" s="87"/>
      <c r="G107" s="29"/>
      <c r="I107" s="2"/>
      <c r="J107" s="32"/>
      <c r="K107" s="32"/>
      <c r="L107" s="32"/>
      <c r="M107" s="32"/>
      <c r="N107" s="32"/>
      <c r="O107" s="32"/>
      <c r="P107" s="32"/>
      <c r="Q107" s="32"/>
      <c r="R107" s="32"/>
    </row>
    <row r="108">
      <c r="C108" s="2"/>
      <c r="D108" s="87"/>
      <c r="F108" s="87"/>
      <c r="G108" s="29"/>
      <c r="I108" s="2"/>
      <c r="J108" s="32"/>
      <c r="K108" s="32"/>
      <c r="L108" s="32"/>
      <c r="M108" s="32"/>
      <c r="N108" s="32"/>
      <c r="O108" s="32"/>
      <c r="P108" s="32"/>
      <c r="Q108" s="32"/>
      <c r="R108" s="32"/>
    </row>
    <row r="109">
      <c r="C109" s="2" t="s">
        <v>110</v>
      </c>
      <c r="D109" s="87" t="s">
        <v>119</v>
      </c>
      <c r="J109" s="87" t="s">
        <v>48</v>
      </c>
      <c r="K109" s="144" t="s">
        <v>802</v>
      </c>
    </row>
    <row r="110">
      <c r="C110" s="2" t="s">
        <v>113</v>
      </c>
      <c r="D110" s="87" t="s">
        <v>119</v>
      </c>
      <c r="J110" s="87" t="s">
        <v>48</v>
      </c>
      <c r="K110" s="87" t="s">
        <v>114</v>
      </c>
    </row>
    <row r="111">
      <c r="C111" s="2" t="s">
        <v>115</v>
      </c>
      <c r="D111" s="87" t="s">
        <v>238</v>
      </c>
      <c r="J111" s="87" t="s">
        <v>48</v>
      </c>
      <c r="K111" s="87" t="s">
        <v>117</v>
      </c>
      <c r="AC111" s="87"/>
      <c r="AD111" s="87"/>
      <c r="AE111" s="87"/>
      <c r="AF111" s="87"/>
    </row>
    <row r="112">
      <c r="C112" s="2" t="s">
        <v>118</v>
      </c>
      <c r="D112" s="87" t="s">
        <v>119</v>
      </c>
      <c r="J112" s="87" t="s">
        <v>48</v>
      </c>
      <c r="K112" s="87" t="s">
        <v>117</v>
      </c>
    </row>
    <row r="113">
      <c r="C113" s="163" t="s">
        <v>120</v>
      </c>
      <c r="D113" s="164" t="s">
        <v>111</v>
      </c>
      <c r="J113" s="87" t="s">
        <v>48</v>
      </c>
      <c r="K113" s="87" t="s">
        <v>117</v>
      </c>
    </row>
    <row r="114">
      <c r="C114" s="2" t="s">
        <v>121</v>
      </c>
      <c r="D114" s="87" t="s">
        <v>111</v>
      </c>
      <c r="J114" s="87" t="s">
        <v>48</v>
      </c>
      <c r="K114" s="87" t="s">
        <v>117</v>
      </c>
    </row>
    <row r="115">
      <c r="C115" s="87"/>
    </row>
    <row r="116">
      <c r="C116" s="2" t="s">
        <v>122</v>
      </c>
      <c r="D116" s="87" t="s">
        <v>119</v>
      </c>
      <c r="E116" s="87" t="s">
        <v>803</v>
      </c>
      <c r="J116" s="87" t="s">
        <v>48</v>
      </c>
      <c r="K116" s="87" t="s">
        <v>124</v>
      </c>
    </row>
    <row r="117">
      <c r="C117" s="165"/>
    </row>
    <row r="118">
      <c r="C118" s="165"/>
    </row>
    <row r="119">
      <c r="C119" s="165" t="s">
        <v>125</v>
      </c>
    </row>
    <row r="120">
      <c r="D120" s="87" t="s">
        <v>804</v>
      </c>
      <c r="J120" s="87" t="s">
        <v>48</v>
      </c>
      <c r="K120" s="87" t="s">
        <v>124</v>
      </c>
    </row>
    <row r="121">
      <c r="C121" s="2"/>
      <c r="D121" s="87" t="s">
        <v>805</v>
      </c>
      <c r="J121" s="87" t="s">
        <v>48</v>
      </c>
      <c r="K121" s="87" t="s">
        <v>124</v>
      </c>
    </row>
    <row r="122">
      <c r="D122" s="87" t="s">
        <v>806</v>
      </c>
      <c r="J122" s="87" t="s">
        <v>48</v>
      </c>
      <c r="K122" s="87" t="s">
        <v>124</v>
      </c>
    </row>
    <row r="123">
      <c r="B123" s="165"/>
      <c r="D123" s="87" t="s">
        <v>807</v>
      </c>
      <c r="J123" s="87" t="s">
        <v>48</v>
      </c>
      <c r="K123" s="87" t="s">
        <v>124</v>
      </c>
    </row>
    <row r="124">
      <c r="C124" s="165"/>
    </row>
    <row r="125">
      <c r="C125" s="165"/>
    </row>
    <row r="126">
      <c r="C126" s="165" t="s">
        <v>130</v>
      </c>
    </row>
    <row r="128">
      <c r="C128" s="2" t="s">
        <v>131</v>
      </c>
      <c r="D128" s="87" t="s">
        <v>88</v>
      </c>
    </row>
    <row r="131">
      <c r="C131" s="2" t="s">
        <v>133</v>
      </c>
      <c r="D131" s="87" t="s">
        <v>88</v>
      </c>
    </row>
    <row r="134">
      <c r="A134" s="166" t="s">
        <v>135</v>
      </c>
      <c r="B134" s="71"/>
      <c r="C134" s="71"/>
      <c r="D134" s="71"/>
      <c r="E134" s="71"/>
      <c r="F134" s="71"/>
      <c r="G134" s="71"/>
      <c r="H134" s="71"/>
      <c r="I134" s="71"/>
      <c r="J134" s="71"/>
      <c r="K134" s="71"/>
      <c r="L134" s="71"/>
      <c r="M134" s="71"/>
      <c r="N134" s="71"/>
    </row>
    <row r="137">
      <c r="B137" s="147" t="s">
        <v>136</v>
      </c>
    </row>
    <row r="138">
      <c r="B138" s="2"/>
    </row>
    <row r="139">
      <c r="B139" s="2"/>
      <c r="C139" s="2" t="s">
        <v>137</v>
      </c>
      <c r="D139" s="87" t="s">
        <v>119</v>
      </c>
      <c r="J139" s="87" t="s">
        <v>48</v>
      </c>
      <c r="K139" s="167" t="s">
        <v>808</v>
      </c>
    </row>
    <row r="140">
      <c r="B140" s="2"/>
      <c r="C140" s="2" t="s">
        <v>138</v>
      </c>
      <c r="D140" s="87" t="s">
        <v>119</v>
      </c>
      <c r="J140" s="87" t="s">
        <v>48</v>
      </c>
      <c r="K140" s="139" t="s">
        <v>809</v>
      </c>
    </row>
    <row r="141">
      <c r="B141" s="2"/>
      <c r="C141" s="2" t="s">
        <v>139</v>
      </c>
      <c r="D141" s="87" t="s">
        <v>810</v>
      </c>
      <c r="J141" s="87" t="s">
        <v>48</v>
      </c>
      <c r="K141" s="144" t="s">
        <v>671</v>
      </c>
    </row>
    <row r="142">
      <c r="B142" s="2"/>
      <c r="C142" s="2" t="s">
        <v>141</v>
      </c>
      <c r="D142" s="87" t="s">
        <v>811</v>
      </c>
      <c r="J142" s="87" t="s">
        <v>48</v>
      </c>
      <c r="K142" s="144" t="s">
        <v>673</v>
      </c>
    </row>
    <row r="143">
      <c r="B143" s="2"/>
    </row>
    <row r="144">
      <c r="B144" s="147"/>
    </row>
    <row r="145">
      <c r="B145" s="147" t="s">
        <v>142</v>
      </c>
    </row>
    <row r="146">
      <c r="B146" s="2"/>
    </row>
    <row r="147">
      <c r="B147" s="2"/>
      <c r="C147" s="2" t="s">
        <v>143</v>
      </c>
      <c r="D147" s="87" t="s">
        <v>119</v>
      </c>
      <c r="J147" s="87" t="s">
        <v>48</v>
      </c>
      <c r="K147" s="139" t="s">
        <v>812</v>
      </c>
    </row>
    <row r="148">
      <c r="B148" s="2"/>
      <c r="C148" s="2" t="s">
        <v>144</v>
      </c>
      <c r="D148" s="87" t="s">
        <v>813</v>
      </c>
    </row>
    <row r="149">
      <c r="B149" s="2"/>
    </row>
    <row r="150">
      <c r="B150" s="2"/>
      <c r="C150" s="2"/>
      <c r="D150" s="87"/>
      <c r="J150" s="87"/>
      <c r="K150" s="144"/>
    </row>
    <row r="151">
      <c r="B151" s="147" t="s">
        <v>145</v>
      </c>
    </row>
    <row r="152">
      <c r="B152" s="2"/>
    </row>
    <row r="153">
      <c r="B153" s="2"/>
      <c r="C153" s="2" t="s">
        <v>146</v>
      </c>
      <c r="D153" s="87" t="s">
        <v>119</v>
      </c>
      <c r="J153" s="87" t="s">
        <v>48</v>
      </c>
      <c r="K153" s="139" t="s">
        <v>814</v>
      </c>
    </row>
    <row r="154">
      <c r="B154" s="2"/>
      <c r="C154" s="2" t="s">
        <v>144</v>
      </c>
      <c r="D154" s="87" t="s">
        <v>815</v>
      </c>
    </row>
    <row r="155">
      <c r="B155" s="2"/>
      <c r="C155" s="2" t="s">
        <v>147</v>
      </c>
      <c r="D155" s="87" t="s">
        <v>816</v>
      </c>
      <c r="J155" s="68" t="s">
        <v>48</v>
      </c>
      <c r="K155" s="168" t="s">
        <v>817</v>
      </c>
    </row>
    <row r="156">
      <c r="B156" s="147"/>
    </row>
    <row r="157">
      <c r="B157" s="147"/>
    </row>
    <row r="158">
      <c r="B158" s="147" t="s">
        <v>148</v>
      </c>
    </row>
    <row r="159">
      <c r="B159" s="2"/>
    </row>
    <row r="160">
      <c r="B160" s="2"/>
      <c r="C160" s="2" t="s">
        <v>149</v>
      </c>
      <c r="D160" s="87" t="s">
        <v>818</v>
      </c>
      <c r="J160" s="87" t="s">
        <v>48</v>
      </c>
      <c r="K160" s="139" t="s">
        <v>819</v>
      </c>
    </row>
    <row r="161">
      <c r="B161" s="2"/>
      <c r="C161" s="2" t="s">
        <v>151</v>
      </c>
      <c r="D161" s="169">
        <v>101559.0</v>
      </c>
      <c r="I161" s="2"/>
      <c r="J161" s="87" t="s">
        <v>48</v>
      </c>
      <c r="K161" s="139" t="s">
        <v>820</v>
      </c>
      <c r="M161" s="87"/>
      <c r="N161" s="144"/>
    </row>
    <row r="162">
      <c r="B162" s="2"/>
      <c r="C162" s="2"/>
      <c r="D162" s="87"/>
      <c r="I162" s="2"/>
      <c r="M162" s="87"/>
      <c r="N162" s="144"/>
    </row>
    <row r="163">
      <c r="B163" s="2"/>
      <c r="C163" s="2" t="s">
        <v>152</v>
      </c>
      <c r="D163" s="87" t="s">
        <v>821</v>
      </c>
      <c r="J163" s="68" t="s">
        <v>48</v>
      </c>
      <c r="K163" s="69" t="s">
        <v>154</v>
      </c>
    </row>
    <row r="164">
      <c r="B164" s="2"/>
      <c r="C164" s="2" t="s">
        <v>155</v>
      </c>
      <c r="D164" s="87" t="str">
        <f>VLOOKUP(B6,Modes!A10:B83,2, FALSE)</f>
        <v>#REF!</v>
      </c>
      <c r="J164" s="87" t="s">
        <v>48</v>
      </c>
      <c r="K164" s="144" t="s">
        <v>156</v>
      </c>
    </row>
    <row r="165">
      <c r="B165" s="2"/>
    </row>
    <row r="166">
      <c r="B166" s="2"/>
    </row>
    <row r="167">
      <c r="B167" s="147" t="s">
        <v>157</v>
      </c>
    </row>
    <row r="168">
      <c r="B168" s="2"/>
    </row>
    <row r="169">
      <c r="B169" s="2"/>
      <c r="C169" s="2" t="s">
        <v>158</v>
      </c>
      <c r="D169" s="87" t="str">
        <f>VLOOKUP(B6,Modes!B90:E285,2, FALSE)</f>
        <v>#REF!</v>
      </c>
      <c r="E169" s="87" t="s">
        <v>159</v>
      </c>
      <c r="J169" s="87" t="s">
        <v>48</v>
      </c>
      <c r="K169" s="139" t="s">
        <v>822</v>
      </c>
    </row>
    <row r="170">
      <c r="B170" s="2"/>
      <c r="C170" s="2" t="s">
        <v>423</v>
      </c>
      <c r="D170" s="87">
        <v>24188.47</v>
      </c>
      <c r="E170" s="87" t="s">
        <v>162</v>
      </c>
      <c r="J170" s="87" t="s">
        <v>48</v>
      </c>
      <c r="K170" s="139" t="s">
        <v>823</v>
      </c>
      <c r="M170" s="87"/>
      <c r="N170" s="144"/>
    </row>
    <row r="171">
      <c r="B171" s="2"/>
      <c r="C171" s="2" t="s">
        <v>620</v>
      </c>
      <c r="D171" s="87">
        <v>15212.1</v>
      </c>
      <c r="E171" s="87" t="s">
        <v>165</v>
      </c>
      <c r="J171" s="87" t="s">
        <v>48</v>
      </c>
      <c r="K171" s="139" t="s">
        <v>824</v>
      </c>
      <c r="M171" s="87"/>
      <c r="N171" s="144"/>
    </row>
    <row r="172">
      <c r="B172" s="2"/>
      <c r="C172" s="77" t="s">
        <v>167</v>
      </c>
      <c r="D172" s="78" t="s">
        <v>88</v>
      </c>
      <c r="E172" s="68"/>
      <c r="J172" s="87" t="s">
        <v>48</v>
      </c>
      <c r="K172" s="139" t="s">
        <v>825</v>
      </c>
    </row>
    <row r="173" ht="16.5" customHeight="1">
      <c r="B173" s="2"/>
      <c r="C173" s="77" t="s">
        <v>169</v>
      </c>
      <c r="D173" s="78" t="s">
        <v>88</v>
      </c>
      <c r="E173" s="68"/>
      <c r="J173" s="87" t="s">
        <v>48</v>
      </c>
      <c r="K173" s="139" t="s">
        <v>826</v>
      </c>
    </row>
    <row r="174">
      <c r="B174" s="2"/>
    </row>
    <row r="175">
      <c r="B175" s="2"/>
      <c r="C175" s="2" t="s">
        <v>170</v>
      </c>
      <c r="D175" s="87" t="s">
        <v>119</v>
      </c>
      <c r="J175" s="87" t="s">
        <v>48</v>
      </c>
      <c r="K175" s="144" t="s">
        <v>827</v>
      </c>
    </row>
    <row r="176">
      <c r="B176" s="2"/>
      <c r="C176" s="2" t="s">
        <v>144</v>
      </c>
      <c r="D176" s="87" t="s">
        <v>828</v>
      </c>
    </row>
    <row r="177">
      <c r="B177" s="2"/>
      <c r="D177" s="87" t="s">
        <v>829</v>
      </c>
    </row>
    <row r="179">
      <c r="B179" s="147" t="s">
        <v>175</v>
      </c>
    </row>
    <row r="180">
      <c r="B180" s="147"/>
    </row>
    <row r="181">
      <c r="C181" s="77" t="s">
        <v>176</v>
      </c>
      <c r="D181" s="170">
        <v>632.3</v>
      </c>
      <c r="E181" s="68"/>
      <c r="F181" s="68"/>
      <c r="G181" s="68"/>
      <c r="H181" s="68"/>
      <c r="I181" s="68"/>
      <c r="J181" s="78" t="s">
        <v>48</v>
      </c>
      <c r="K181" s="79" t="s">
        <v>177</v>
      </c>
      <c r="P181" s="152"/>
      <c r="Q181" s="152"/>
    </row>
    <row r="182">
      <c r="C182" s="77" t="s">
        <v>178</v>
      </c>
      <c r="D182" s="171">
        <v>0.021</v>
      </c>
      <c r="E182" s="68"/>
      <c r="F182" s="68"/>
      <c r="G182" s="68"/>
      <c r="H182" s="68"/>
      <c r="I182" s="68"/>
      <c r="J182" s="78" t="s">
        <v>48</v>
      </c>
      <c r="K182" s="79" t="s">
        <v>177</v>
      </c>
      <c r="P182" s="152"/>
      <c r="Q182" s="152"/>
    </row>
    <row r="183">
      <c r="C183" s="2"/>
      <c r="E183" s="2"/>
      <c r="F183" s="142"/>
      <c r="K183" s="144"/>
      <c r="P183" s="152"/>
      <c r="Q183" s="152"/>
    </row>
    <row r="184">
      <c r="C184" s="32"/>
      <c r="E184" s="2"/>
      <c r="F184" s="142"/>
      <c r="K184" s="144"/>
      <c r="P184" s="152"/>
      <c r="Q184" s="152"/>
    </row>
    <row r="185">
      <c r="B185" s="147"/>
    </row>
    <row r="186">
      <c r="B186" s="147" t="s">
        <v>179</v>
      </c>
    </row>
    <row r="188">
      <c r="C188" s="2" t="s">
        <v>180</v>
      </c>
      <c r="D188" s="87" t="str">
        <f>VLOOKUP(B6,Modes!B90:G285,5, FALSE)</f>
        <v>#REF!</v>
      </c>
      <c r="E188" s="87" t="s">
        <v>181</v>
      </c>
      <c r="J188" s="87" t="s">
        <v>48</v>
      </c>
      <c r="K188" s="87" t="s">
        <v>182</v>
      </c>
    </row>
    <row r="189">
      <c r="C189" s="2" t="s">
        <v>183</v>
      </c>
      <c r="D189" s="87" t="str">
        <f>VLOOKUP(B6,Modes!B90:G285,6, FALSE)</f>
        <v>#REF!</v>
      </c>
      <c r="E189" s="87" t="s">
        <v>165</v>
      </c>
      <c r="J189" s="87" t="s">
        <v>48</v>
      </c>
      <c r="K189" s="139" t="s">
        <v>830</v>
      </c>
    </row>
    <row r="190">
      <c r="C190" s="2" t="s">
        <v>185</v>
      </c>
      <c r="D190" s="87" t="s">
        <v>831</v>
      </c>
      <c r="J190" s="87" t="s">
        <v>48</v>
      </c>
      <c r="K190" s="144" t="s">
        <v>186</v>
      </c>
    </row>
    <row r="191">
      <c r="C191" s="2" t="s">
        <v>187</v>
      </c>
      <c r="D191" s="87" t="s">
        <v>536</v>
      </c>
    </row>
    <row r="194">
      <c r="B194" s="147" t="s">
        <v>188</v>
      </c>
    </row>
    <row r="196">
      <c r="C196" s="2" t="s">
        <v>189</v>
      </c>
      <c r="D196" s="87" t="str">
        <f>VLOOKUP(B6,Modes!B90:I285,7, FALSE)</f>
        <v>#REF!</v>
      </c>
      <c r="J196" s="87" t="s">
        <v>48</v>
      </c>
      <c r="K196" s="87" t="s">
        <v>190</v>
      </c>
    </row>
    <row r="197">
      <c r="C197" s="2" t="s">
        <v>191</v>
      </c>
      <c r="D197" s="87" t="str">
        <f>VLOOKUP(B6,Modes!B90:I285,8, FALSE)</f>
        <v>#REF!</v>
      </c>
      <c r="E197" s="87" t="s">
        <v>17</v>
      </c>
      <c r="J197" s="87" t="s">
        <v>48</v>
      </c>
      <c r="K197" s="139" t="s">
        <v>832</v>
      </c>
    </row>
    <row r="198">
      <c r="B198" s="2"/>
      <c r="C198" s="2"/>
    </row>
    <row r="199">
      <c r="C199" s="2"/>
      <c r="K199" s="144"/>
    </row>
    <row r="200">
      <c r="B200" s="147" t="s">
        <v>193</v>
      </c>
    </row>
    <row r="202">
      <c r="B202" s="2"/>
      <c r="C202" s="2" t="s">
        <v>194</v>
      </c>
      <c r="D202" s="87" t="s">
        <v>833</v>
      </c>
      <c r="J202" s="87" t="s">
        <v>48</v>
      </c>
      <c r="K202" s="139" t="s">
        <v>834</v>
      </c>
    </row>
    <row r="203">
      <c r="B203" s="2"/>
      <c r="C203" s="2" t="s">
        <v>196</v>
      </c>
      <c r="D203" s="156">
        <v>0.06</v>
      </c>
      <c r="J203" s="87" t="s">
        <v>48</v>
      </c>
      <c r="K203" s="139" t="s">
        <v>835</v>
      </c>
    </row>
    <row r="204">
      <c r="C204" s="2" t="s">
        <v>197</v>
      </c>
      <c r="D204" s="87" t="s">
        <v>836</v>
      </c>
      <c r="J204" s="87" t="s">
        <v>48</v>
      </c>
      <c r="K204" s="139" t="s">
        <v>837</v>
      </c>
    </row>
    <row r="205">
      <c r="B205" s="2"/>
      <c r="I205" s="87"/>
    </row>
    <row r="206">
      <c r="B206" s="2"/>
      <c r="I206" s="87"/>
    </row>
    <row r="207">
      <c r="B207" s="2"/>
      <c r="I207" s="87"/>
    </row>
    <row r="208">
      <c r="B208" s="147" t="s">
        <v>198</v>
      </c>
      <c r="I208" s="87"/>
    </row>
    <row r="209">
      <c r="B209" s="2"/>
      <c r="C209" s="77" t="s">
        <v>199</v>
      </c>
      <c r="D209" s="78" t="s">
        <v>200</v>
      </c>
      <c r="E209" s="68"/>
      <c r="F209" s="68"/>
      <c r="G209" s="68"/>
      <c r="H209" s="78"/>
      <c r="I209" s="68"/>
      <c r="J209" s="78" t="s">
        <v>48</v>
      </c>
      <c r="K209" s="79" t="s">
        <v>201</v>
      </c>
    </row>
    <row r="210">
      <c r="B210" s="2"/>
      <c r="C210" s="2" t="s">
        <v>540</v>
      </c>
      <c r="D210" s="87" t="s">
        <v>88</v>
      </c>
      <c r="J210" s="87" t="s">
        <v>48</v>
      </c>
      <c r="K210" s="144" t="s">
        <v>203</v>
      </c>
    </row>
    <row r="211">
      <c r="B211" s="2"/>
      <c r="C211" s="2" t="s">
        <v>204</v>
      </c>
      <c r="D211" s="87" t="s">
        <v>88</v>
      </c>
      <c r="J211" s="87" t="s">
        <v>48</v>
      </c>
      <c r="K211" s="144" t="s">
        <v>203</v>
      </c>
    </row>
    <row r="212">
      <c r="B212" s="2"/>
      <c r="C212" s="2" t="s">
        <v>205</v>
      </c>
      <c r="D212" s="87" t="s">
        <v>88</v>
      </c>
      <c r="H212" s="87"/>
      <c r="J212" s="87" t="s">
        <v>48</v>
      </c>
      <c r="K212" s="131" t="s">
        <v>207</v>
      </c>
    </row>
    <row r="213">
      <c r="B213" s="2"/>
    </row>
    <row r="214">
      <c r="C214" s="2" t="s">
        <v>208</v>
      </c>
      <c r="D214" s="87">
        <v>550000.0</v>
      </c>
      <c r="J214" s="87" t="s">
        <v>48</v>
      </c>
      <c r="K214" s="144" t="s">
        <v>210</v>
      </c>
    </row>
    <row r="215">
      <c r="C215" s="2" t="s">
        <v>211</v>
      </c>
      <c r="D215" s="156">
        <v>0.23</v>
      </c>
      <c r="J215" s="87" t="s">
        <v>48</v>
      </c>
      <c r="K215" s="144" t="s">
        <v>210</v>
      </c>
    </row>
    <row r="216">
      <c r="C216" s="2" t="s">
        <v>212</v>
      </c>
      <c r="D216" s="87">
        <v>2035.0</v>
      </c>
      <c r="J216" s="87" t="s">
        <v>48</v>
      </c>
      <c r="K216" s="87" t="s">
        <v>213</v>
      </c>
    </row>
    <row r="222">
      <c r="B222" s="147" t="s">
        <v>214</v>
      </c>
    </row>
    <row r="223">
      <c r="C223" s="2" t="s">
        <v>215</v>
      </c>
      <c r="E223" s="2" t="s">
        <v>216</v>
      </c>
    </row>
    <row r="224">
      <c r="C224" s="2" t="s">
        <v>217</v>
      </c>
      <c r="D224" s="172">
        <v>-0.721</v>
      </c>
      <c r="E224" s="78" t="s">
        <v>303</v>
      </c>
      <c r="J224" s="87" t="s">
        <v>48</v>
      </c>
      <c r="K224" s="87" t="s">
        <v>218</v>
      </c>
    </row>
    <row r="225">
      <c r="C225" s="2" t="s">
        <v>219</v>
      </c>
      <c r="D225" s="172">
        <v>-0.617</v>
      </c>
      <c r="E225" s="173" t="s">
        <v>273</v>
      </c>
      <c r="J225" s="87" t="s">
        <v>48</v>
      </c>
      <c r="K225" s="139" t="s">
        <v>838</v>
      </c>
    </row>
    <row r="226">
      <c r="C226" s="2" t="s">
        <v>221</v>
      </c>
      <c r="D226" s="172">
        <v>-0.669</v>
      </c>
      <c r="E226" s="78" t="s">
        <v>303</v>
      </c>
      <c r="J226" s="87" t="s">
        <v>48</v>
      </c>
      <c r="K226" s="139" t="s">
        <v>839</v>
      </c>
    </row>
    <row r="227">
      <c r="C227" s="2" t="s">
        <v>222</v>
      </c>
      <c r="D227" s="172">
        <v>-0.754</v>
      </c>
      <c r="E227" s="173" t="s">
        <v>353</v>
      </c>
      <c r="J227" s="87" t="s">
        <v>48</v>
      </c>
      <c r="K227" s="139" t="s">
        <v>840</v>
      </c>
    </row>
    <row r="228">
      <c r="C228" s="2"/>
      <c r="D228" s="87"/>
      <c r="J228" s="87"/>
      <c r="K228" s="87"/>
    </row>
    <row r="229">
      <c r="C229" s="2"/>
      <c r="D229" s="87"/>
      <c r="J229" s="87"/>
      <c r="K229" s="87"/>
    </row>
    <row r="230">
      <c r="C230" s="2" t="s">
        <v>224</v>
      </c>
      <c r="D230" s="87" t="s">
        <v>841</v>
      </c>
      <c r="J230" s="87" t="s">
        <v>48</v>
      </c>
      <c r="K230" s="87" t="s">
        <v>225</v>
      </c>
    </row>
    <row r="231">
      <c r="C231" s="2" t="s">
        <v>226</v>
      </c>
      <c r="D231" s="87" t="s">
        <v>842</v>
      </c>
    </row>
    <row r="232">
      <c r="C232" s="2" t="s">
        <v>227</v>
      </c>
      <c r="D232" s="87" t="s">
        <v>843</v>
      </c>
    </row>
    <row r="233">
      <c r="D233" s="87" t="s">
        <v>844</v>
      </c>
    </row>
    <row r="234">
      <c r="D234" s="87" t="s">
        <v>845</v>
      </c>
    </row>
    <row r="235">
      <c r="D235" s="87" t="s">
        <v>846</v>
      </c>
    </row>
  </sheetData>
  <mergeCells count="3">
    <mergeCell ref="C2:P3"/>
    <mergeCell ref="C24:E26"/>
    <mergeCell ref="D113:G113"/>
  </mergeCells>
  <hyperlinks>
    <hyperlink r:id="rId1" ref="C2"/>
    <hyperlink r:id="rId2" ref="K9"/>
    <hyperlink r:id="rId3" ref="K10"/>
    <hyperlink r:id="rId4" ref="K14"/>
    <hyperlink r:id="rId5" ref="K15"/>
    <hyperlink r:id="rId6" ref="K17"/>
    <hyperlink r:id="rId7" ref="K55"/>
    <hyperlink r:id="rId8" ref="K56"/>
    <hyperlink r:id="rId9" ref="K57"/>
    <hyperlink r:id="rId10" ref="K58"/>
    <hyperlink r:id="rId11" ref="K60"/>
    <hyperlink r:id="rId12" ref="K61"/>
    <hyperlink r:id="rId13" ref="K69"/>
    <hyperlink r:id="rId14" ref="K70"/>
    <hyperlink r:id="rId15" ref="K71"/>
    <hyperlink r:id="rId16" ref="K76"/>
    <hyperlink r:id="rId17" ref="P94"/>
    <hyperlink r:id="rId18" ref="K139"/>
    <hyperlink r:id="rId19" ref="K140"/>
    <hyperlink r:id="rId20" ref="K147"/>
    <hyperlink r:id="rId21" ref="K153"/>
    <hyperlink r:id="rId22" ref="K155"/>
    <hyperlink r:id="rId23" ref="K160"/>
    <hyperlink r:id="rId24" ref="K161"/>
    <hyperlink r:id="rId25" ref="K169"/>
    <hyperlink r:id="rId26" ref="K170"/>
    <hyperlink r:id="rId27" ref="K171"/>
    <hyperlink r:id="rId28" ref="K172"/>
    <hyperlink r:id="rId29" ref="K173"/>
    <hyperlink r:id="rId30" ref="K189"/>
    <hyperlink r:id="rId31" ref="K197"/>
    <hyperlink r:id="rId32" ref="K202"/>
    <hyperlink r:id="rId33" ref="K203"/>
    <hyperlink r:id="rId34" ref="K204"/>
    <hyperlink r:id="rId35" ref="K225"/>
    <hyperlink r:id="rId36" ref="K226"/>
    <hyperlink r:id="rId37" ref="K227"/>
  </hyperlinks>
  <drawing r:id="rId38"/>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847</v>
      </c>
    </row>
    <row r="3" ht="28.5" customHeight="1"/>
    <row r="6">
      <c r="B6" s="27" t="s">
        <v>848</v>
      </c>
    </row>
    <row r="9">
      <c r="C9" s="25" t="s">
        <v>46</v>
      </c>
      <c r="D9" s="29" t="s">
        <v>47</v>
      </c>
      <c r="J9" s="29" t="s">
        <v>48</v>
      </c>
      <c r="K9" s="30" t="s">
        <v>49</v>
      </c>
    </row>
    <row r="10">
      <c r="C10" s="25" t="s">
        <v>50</v>
      </c>
      <c r="D10" s="31">
        <v>0.842</v>
      </c>
      <c r="J10" s="29" t="s">
        <v>48</v>
      </c>
      <c r="K10" s="30" t="s">
        <v>51</v>
      </c>
    </row>
    <row r="11">
      <c r="C11" s="32"/>
    </row>
    <row r="12">
      <c r="C12" s="32"/>
    </row>
    <row r="13">
      <c r="C13" s="32"/>
      <c r="D13" s="25" t="s">
        <v>52</v>
      </c>
      <c r="E13" s="25" t="s">
        <v>53</v>
      </c>
    </row>
    <row r="14">
      <c r="C14" s="25" t="s">
        <v>54</v>
      </c>
      <c r="D14" s="33">
        <v>4.5389937E7</v>
      </c>
      <c r="E14" s="34">
        <v>0.05454287315169837</v>
      </c>
      <c r="J14" s="29" t="s">
        <v>48</v>
      </c>
      <c r="K14" s="30" t="s">
        <v>55</v>
      </c>
    </row>
    <row r="15">
      <c r="C15" s="25" t="s">
        <v>56</v>
      </c>
      <c r="D15" s="34">
        <v>0.9422512968017559</v>
      </c>
      <c r="E15" s="34">
        <v>0.07652893683650364</v>
      </c>
      <c r="J15" s="29" t="s">
        <v>48</v>
      </c>
      <c r="K15" s="30" t="s">
        <v>57</v>
      </c>
    </row>
    <row r="16">
      <c r="C16" s="25"/>
      <c r="D16" s="35"/>
      <c r="E16" s="25" t="s">
        <v>58</v>
      </c>
      <c r="J16" s="29"/>
      <c r="K16" s="30"/>
    </row>
    <row r="17">
      <c r="C17" s="25" t="s">
        <v>59</v>
      </c>
      <c r="D17" s="35">
        <v>12567.80087</v>
      </c>
      <c r="E17" s="36">
        <v>-0.09046230870293015</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174" t="s">
        <v>849</v>
      </c>
      <c r="F24" s="38"/>
      <c r="H24" s="38"/>
      <c r="I24" s="38"/>
    </row>
    <row r="25" ht="41.25" customHeight="1">
      <c r="B25" s="38"/>
      <c r="F25" s="38"/>
      <c r="H25" s="38"/>
      <c r="I25" s="38"/>
    </row>
    <row r="26" ht="62.25" customHeight="1">
      <c r="B26" s="38"/>
      <c r="F26" s="38"/>
      <c r="H26" s="38"/>
      <c r="I26" s="38"/>
    </row>
    <row r="27">
      <c r="I27" s="32"/>
    </row>
    <row r="28">
      <c r="I28" s="32"/>
    </row>
    <row r="29">
      <c r="B29" s="41" t="s">
        <v>63</v>
      </c>
      <c r="I29" s="32"/>
    </row>
    <row r="30">
      <c r="I30" s="32"/>
    </row>
    <row r="31">
      <c r="A31" s="175"/>
      <c r="B31" s="175"/>
      <c r="C31" s="176" t="s">
        <v>64</v>
      </c>
      <c r="D31" s="177" t="s">
        <v>88</v>
      </c>
      <c r="E31" s="90"/>
      <c r="F31" s="178"/>
      <c r="G31" s="178"/>
      <c r="H31" s="178"/>
      <c r="I31" s="178"/>
      <c r="J31" s="90"/>
      <c r="K31" s="90"/>
      <c r="L31" s="178"/>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177" t="s">
        <v>88</v>
      </c>
      <c r="E32" s="44"/>
      <c r="F32" s="178"/>
      <c r="G32" s="178"/>
      <c r="H32" s="178"/>
      <c r="I32" s="178"/>
      <c r="J32" s="90"/>
      <c r="K32" s="90"/>
      <c r="L32" s="178"/>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177">
        <v>549.0</v>
      </c>
      <c r="E33" s="90" t="s">
        <v>850</v>
      </c>
      <c r="F33" s="178"/>
      <c r="G33" s="178"/>
      <c r="H33" s="178"/>
      <c r="I33" s="178"/>
      <c r="J33" s="90" t="s">
        <v>48</v>
      </c>
      <c r="K33" s="90" t="s">
        <v>851</v>
      </c>
      <c r="L33" s="178"/>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177" t="s">
        <v>88</v>
      </c>
      <c r="E34" s="44"/>
      <c r="F34" s="178"/>
      <c r="G34" s="178"/>
      <c r="H34" s="178"/>
      <c r="I34" s="178"/>
      <c r="J34" s="90"/>
      <c r="K34" s="90"/>
      <c r="L34" s="178"/>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178"/>
      <c r="L35" s="178"/>
      <c r="N35" s="32"/>
      <c r="O35" s="32"/>
      <c r="P35" s="32"/>
      <c r="Q35" s="32"/>
    </row>
    <row r="36">
      <c r="C36" s="178"/>
      <c r="D36" s="178"/>
      <c r="E36" s="178"/>
      <c r="F36" s="178"/>
      <c r="G36" s="178"/>
      <c r="H36" s="178"/>
      <c r="I36" s="176"/>
      <c r="J36" s="45"/>
      <c r="K36" s="178"/>
      <c r="L36" s="178"/>
      <c r="N36" s="32"/>
      <c r="O36" s="32"/>
      <c r="P36" s="32"/>
      <c r="Q36" s="32"/>
    </row>
    <row r="37">
      <c r="A37" s="175"/>
      <c r="B37" s="175"/>
      <c r="C37" s="176" t="s">
        <v>852</v>
      </c>
      <c r="D37" s="178"/>
      <c r="E37" s="176"/>
      <c r="F37" s="179"/>
      <c r="G37" s="176"/>
      <c r="H37" s="178"/>
      <c r="I37" s="178"/>
      <c r="J37" s="178"/>
      <c r="K37" s="178"/>
      <c r="L37" s="178"/>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90" t="s">
        <v>853</v>
      </c>
      <c r="D38" s="180">
        <v>0.386</v>
      </c>
      <c r="E38" s="90"/>
      <c r="F38" s="178"/>
      <c r="G38" s="90"/>
      <c r="H38" s="178"/>
      <c r="I38" s="178"/>
      <c r="J38" s="90" t="s">
        <v>48</v>
      </c>
      <c r="K38" s="90" t="s">
        <v>854</v>
      </c>
      <c r="L38" s="178"/>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90" t="s">
        <v>855</v>
      </c>
      <c r="D39" s="180">
        <v>0.216</v>
      </c>
      <c r="E39" s="90"/>
      <c r="F39" s="178"/>
      <c r="G39" s="90"/>
      <c r="H39" s="178"/>
      <c r="I39" s="178"/>
      <c r="J39" s="90" t="s">
        <v>48</v>
      </c>
      <c r="K39" s="90" t="s">
        <v>854</v>
      </c>
      <c r="L39" s="178"/>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t="s">
        <v>142</v>
      </c>
      <c r="D40" s="180">
        <v>0.245</v>
      </c>
      <c r="E40" s="90"/>
      <c r="F40" s="178"/>
      <c r="G40" s="90"/>
      <c r="H40" s="178"/>
      <c r="I40" s="178"/>
      <c r="J40" s="90" t="s">
        <v>48</v>
      </c>
      <c r="K40" s="90" t="s">
        <v>854</v>
      </c>
      <c r="L40" s="178"/>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90" t="s">
        <v>145</v>
      </c>
      <c r="D41" s="180">
        <v>0.115</v>
      </c>
      <c r="E41" s="90"/>
      <c r="F41" s="178"/>
      <c r="G41" s="90"/>
      <c r="H41" s="178"/>
      <c r="I41" s="178"/>
      <c r="J41" s="90" t="s">
        <v>48</v>
      </c>
      <c r="K41" s="90" t="s">
        <v>854</v>
      </c>
      <c r="L41" s="178"/>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t="s">
        <v>856</v>
      </c>
      <c r="D42" s="180">
        <v>0.03</v>
      </c>
      <c r="E42" s="90"/>
      <c r="F42" s="178"/>
      <c r="G42" s="90"/>
      <c r="H42" s="178"/>
      <c r="I42" s="178"/>
      <c r="J42" s="90" t="s">
        <v>48</v>
      </c>
      <c r="K42" s="90" t="s">
        <v>854</v>
      </c>
      <c r="L42" s="178"/>
      <c r="M42" s="175"/>
      <c r="N42" s="175"/>
      <c r="O42" s="175"/>
      <c r="P42" s="175"/>
      <c r="Q42" s="175"/>
      <c r="R42" s="175"/>
      <c r="S42" s="175"/>
      <c r="T42" s="175"/>
      <c r="U42" s="175"/>
      <c r="V42" s="175"/>
      <c r="W42" s="175"/>
      <c r="X42" s="175"/>
      <c r="Y42" s="175"/>
      <c r="Z42" s="175"/>
      <c r="AA42" s="175"/>
      <c r="AB42" s="175"/>
      <c r="AC42" s="175"/>
      <c r="AD42" s="175"/>
      <c r="AE42" s="175"/>
      <c r="AF42" s="175"/>
    </row>
    <row r="43">
      <c r="A43" s="175"/>
      <c r="B43" s="175"/>
      <c r="C43" s="90" t="s">
        <v>857</v>
      </c>
      <c r="D43" s="180">
        <v>0.01</v>
      </c>
      <c r="E43" s="90"/>
      <c r="F43" s="178"/>
      <c r="G43" s="90"/>
      <c r="H43" s="178"/>
      <c r="I43" s="178"/>
      <c r="J43" s="90" t="s">
        <v>48</v>
      </c>
      <c r="K43" s="90" t="s">
        <v>854</v>
      </c>
      <c r="L43" s="178"/>
      <c r="M43" s="175"/>
      <c r="N43" s="175"/>
      <c r="O43" s="175"/>
      <c r="P43" s="175"/>
      <c r="Q43" s="175"/>
      <c r="R43" s="175"/>
      <c r="S43" s="175"/>
      <c r="T43" s="175"/>
      <c r="U43" s="175"/>
      <c r="V43" s="175"/>
      <c r="W43" s="175"/>
      <c r="X43" s="175"/>
      <c r="Y43" s="175"/>
      <c r="Z43" s="175"/>
      <c r="AA43" s="175"/>
      <c r="AB43" s="175"/>
      <c r="AC43" s="175"/>
      <c r="AD43" s="175"/>
      <c r="AE43" s="175"/>
      <c r="AF43" s="175"/>
    </row>
    <row r="44">
      <c r="C44" s="176"/>
      <c r="D44" s="178"/>
      <c r="E44" s="176"/>
      <c r="F44" s="179"/>
      <c r="G44" s="176"/>
      <c r="H44" s="178"/>
      <c r="I44" s="176"/>
      <c r="J44" s="45"/>
      <c r="K44" s="178"/>
      <c r="L44" s="178"/>
      <c r="N44" s="32"/>
      <c r="O44" s="32"/>
      <c r="P44" s="32"/>
      <c r="Q44" s="32"/>
    </row>
    <row r="45">
      <c r="C45" s="176"/>
      <c r="D45" s="178"/>
      <c r="E45" s="176"/>
      <c r="F45" s="179"/>
      <c r="G45" s="176"/>
      <c r="H45" s="178"/>
      <c r="I45" s="176"/>
      <c r="J45" s="45"/>
      <c r="K45" s="178"/>
      <c r="L45" s="178"/>
      <c r="N45" s="32"/>
      <c r="O45" s="32"/>
      <c r="P45" s="32"/>
      <c r="Q45" s="32"/>
    </row>
    <row r="46">
      <c r="A46" s="175"/>
      <c r="B46" s="175"/>
      <c r="C46" s="176" t="s">
        <v>858</v>
      </c>
      <c r="D46" s="178"/>
      <c r="E46" s="176"/>
      <c r="F46" s="179"/>
      <c r="G46" s="176"/>
      <c r="H46" s="178"/>
      <c r="I46" s="176"/>
      <c r="J46" s="45"/>
      <c r="K46" s="178"/>
      <c r="L46" s="178"/>
      <c r="M46" s="175"/>
      <c r="N46" s="181"/>
      <c r="O46" s="181"/>
      <c r="P46" s="181"/>
      <c r="Q46" s="181"/>
      <c r="R46" s="175"/>
      <c r="S46" s="175"/>
      <c r="T46" s="175"/>
      <c r="U46" s="175"/>
      <c r="V46" s="175"/>
      <c r="W46" s="175"/>
      <c r="X46" s="175"/>
      <c r="Y46" s="175"/>
      <c r="Z46" s="175"/>
      <c r="AA46" s="175"/>
      <c r="AB46" s="175"/>
      <c r="AC46" s="175"/>
      <c r="AD46" s="175"/>
      <c r="AE46" s="175"/>
      <c r="AF46" s="175"/>
    </row>
    <row r="47">
      <c r="A47" s="175"/>
      <c r="B47" s="175"/>
      <c r="C47" s="178" t="s">
        <v>75</v>
      </c>
      <c r="D47" s="182">
        <v>0.039</v>
      </c>
      <c r="E47" s="90"/>
      <c r="F47" s="178"/>
      <c r="G47" s="90"/>
      <c r="H47" s="178"/>
      <c r="I47" s="176"/>
      <c r="J47" s="90" t="s">
        <v>48</v>
      </c>
      <c r="K47" s="90" t="s">
        <v>851</v>
      </c>
      <c r="L47" s="178"/>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178" t="s">
        <v>233</v>
      </c>
      <c r="D48" s="182">
        <v>0.03</v>
      </c>
      <c r="E48" s="90"/>
      <c r="F48" s="178"/>
      <c r="G48" s="90"/>
      <c r="H48" s="178"/>
      <c r="I48" s="176"/>
      <c r="J48" s="90" t="s">
        <v>48</v>
      </c>
      <c r="K48" s="90" t="s">
        <v>851</v>
      </c>
      <c r="L48" s="178"/>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t="s">
        <v>519</v>
      </c>
      <c r="D49" s="182">
        <v>0.93</v>
      </c>
      <c r="E49" s="90"/>
      <c r="F49" s="178"/>
      <c r="G49" s="90"/>
      <c r="H49" s="178"/>
      <c r="I49" s="176"/>
      <c r="J49" s="90" t="s">
        <v>48</v>
      </c>
      <c r="K49" s="90" t="s">
        <v>851</v>
      </c>
      <c r="L49" s="178"/>
      <c r="M49" s="175"/>
      <c r="N49" s="181"/>
      <c r="O49" s="181"/>
      <c r="P49" s="181"/>
      <c r="Q49" s="181"/>
      <c r="R49" s="175"/>
      <c r="S49" s="175"/>
      <c r="T49" s="175"/>
      <c r="U49" s="175"/>
      <c r="V49" s="175"/>
      <c r="W49" s="175"/>
      <c r="X49" s="175"/>
      <c r="Y49" s="175"/>
      <c r="Z49" s="175"/>
      <c r="AA49" s="175"/>
      <c r="AB49" s="175"/>
      <c r="AC49" s="175"/>
      <c r="AD49" s="175"/>
      <c r="AE49" s="175"/>
      <c r="AF49" s="175"/>
    </row>
    <row r="50">
      <c r="A50" s="175"/>
      <c r="B50" s="175"/>
      <c r="C50" s="178" t="s">
        <v>179</v>
      </c>
      <c r="D50" s="182">
        <v>0.0</v>
      </c>
      <c r="E50" s="90"/>
      <c r="F50" s="178"/>
      <c r="G50" s="90"/>
      <c r="H50" s="178"/>
      <c r="I50" s="176"/>
      <c r="J50" s="90" t="s">
        <v>48</v>
      </c>
      <c r="K50" s="90" t="s">
        <v>851</v>
      </c>
      <c r="L50" s="178"/>
      <c r="M50" s="175"/>
      <c r="N50" s="181"/>
      <c r="O50" s="181"/>
      <c r="P50" s="181"/>
      <c r="Q50" s="181"/>
      <c r="R50" s="175"/>
      <c r="S50" s="175"/>
      <c r="T50" s="175"/>
      <c r="U50" s="175"/>
      <c r="V50" s="175"/>
      <c r="W50" s="175"/>
      <c r="X50" s="175"/>
      <c r="Y50" s="175"/>
      <c r="Z50" s="175"/>
      <c r="AA50" s="175"/>
      <c r="AB50" s="175"/>
      <c r="AC50" s="175"/>
      <c r="AD50" s="175"/>
      <c r="AE50" s="175"/>
      <c r="AF50" s="175"/>
    </row>
    <row r="51">
      <c r="C51" s="178"/>
      <c r="D51" s="178"/>
      <c r="E51" s="178"/>
      <c r="F51" s="178"/>
      <c r="G51" s="178"/>
      <c r="H51" s="178"/>
      <c r="I51" s="176"/>
      <c r="J51" s="45"/>
      <c r="K51" s="178"/>
      <c r="L51" s="178"/>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c r="I55" s="25"/>
      <c r="J55" s="45"/>
      <c r="N55" s="32"/>
      <c r="O55" s="32"/>
      <c r="P55" s="32"/>
      <c r="Q55" s="32"/>
    </row>
    <row r="56" ht="20.25" customHeight="1">
      <c r="C56" s="25" t="s">
        <v>80</v>
      </c>
      <c r="D56" s="45">
        <v>13.86</v>
      </c>
      <c r="E56" s="29" t="s">
        <v>81</v>
      </c>
      <c r="J56" s="29" t="s">
        <v>48</v>
      </c>
      <c r="K56" s="30" t="s">
        <v>82</v>
      </c>
    </row>
    <row r="57">
      <c r="C57" s="32" t="s">
        <v>83</v>
      </c>
      <c r="D57" s="80"/>
      <c r="E57" s="43">
        <v>0.7777777777777778</v>
      </c>
      <c r="I57" s="45"/>
      <c r="J57" s="29" t="s">
        <v>48</v>
      </c>
      <c r="K57" s="30" t="s">
        <v>82</v>
      </c>
      <c r="L57" s="45"/>
      <c r="O57" s="29"/>
      <c r="P57" s="30"/>
      <c r="Q57" s="30"/>
    </row>
    <row r="58">
      <c r="C58" s="32" t="s">
        <v>84</v>
      </c>
      <c r="D58" s="80"/>
      <c r="E58" s="43">
        <v>0.1601731601731602</v>
      </c>
      <c r="I58" s="45"/>
      <c r="J58" s="29" t="s">
        <v>48</v>
      </c>
      <c r="K58" s="30" t="s">
        <v>82</v>
      </c>
      <c r="L58" s="45"/>
      <c r="O58" s="29"/>
      <c r="P58" s="30"/>
      <c r="Q58" s="30"/>
    </row>
    <row r="59">
      <c r="C59" s="32" t="s">
        <v>451</v>
      </c>
      <c r="D59" s="80"/>
      <c r="E59" s="43">
        <v>0.05988455988455989</v>
      </c>
      <c r="I59" s="45"/>
      <c r="J59" s="29" t="s">
        <v>48</v>
      </c>
      <c r="K59" s="30" t="s">
        <v>82</v>
      </c>
      <c r="L59" s="45"/>
      <c r="O59" s="29"/>
      <c r="P59" s="30"/>
      <c r="Q59" s="30"/>
    </row>
    <row r="60">
      <c r="C60" s="32" t="s">
        <v>85</v>
      </c>
      <c r="D60" s="80"/>
      <c r="E60" s="43">
        <v>0.0021645021645021645</v>
      </c>
      <c r="I60" s="45"/>
      <c r="J60" s="29" t="s">
        <v>48</v>
      </c>
      <c r="K60" s="30" t="s">
        <v>82</v>
      </c>
      <c r="L60" s="45"/>
      <c r="O60" s="29"/>
      <c r="P60" s="30"/>
      <c r="Q60" s="30"/>
    </row>
    <row r="61">
      <c r="C61" s="25"/>
      <c r="D61" s="54"/>
      <c r="G61" s="25"/>
      <c r="I61" s="45"/>
      <c r="J61" s="29"/>
      <c r="K61" s="30"/>
      <c r="L61" s="45"/>
      <c r="O61" s="29"/>
      <c r="P61" s="30"/>
      <c r="Q61" s="30"/>
    </row>
    <row r="62">
      <c r="C62" s="25" t="s">
        <v>86</v>
      </c>
      <c r="D62" s="43">
        <v>-0.20573065902578802</v>
      </c>
      <c r="J62" s="29" t="s">
        <v>48</v>
      </c>
      <c r="K62" s="30" t="s">
        <v>82</v>
      </c>
      <c r="Q62" s="30"/>
    </row>
    <row r="63">
      <c r="C63" s="25" t="s">
        <v>87</v>
      </c>
      <c r="D63" s="45">
        <v>7.8</v>
      </c>
      <c r="E63" s="29" t="s">
        <v>234</v>
      </c>
      <c r="J63" s="29" t="s">
        <v>48</v>
      </c>
      <c r="K63" s="30" t="s">
        <v>89</v>
      </c>
    </row>
    <row r="66">
      <c r="B66" s="41"/>
    </row>
    <row r="67">
      <c r="B67" s="41"/>
    </row>
    <row r="68">
      <c r="B68" s="41"/>
    </row>
    <row r="69">
      <c r="B69" s="41" t="s">
        <v>90</v>
      </c>
    </row>
    <row r="71">
      <c r="C71" s="25" t="s">
        <v>91</v>
      </c>
      <c r="D71" s="55">
        <v>48.45646</v>
      </c>
      <c r="J71" s="29" t="s">
        <v>48</v>
      </c>
      <c r="K71" s="30" t="s">
        <v>92</v>
      </c>
    </row>
    <row r="72">
      <c r="C72" s="25" t="s">
        <v>93</v>
      </c>
      <c r="D72" s="48">
        <v>0.04706926676891787</v>
      </c>
      <c r="J72" s="29" t="s">
        <v>48</v>
      </c>
      <c r="K72" s="30" t="s">
        <v>92</v>
      </c>
    </row>
    <row r="73">
      <c r="C73" s="25" t="s">
        <v>94</v>
      </c>
      <c r="D73" s="56">
        <v>1.072908983</v>
      </c>
      <c r="J73" s="29" t="s">
        <v>48</v>
      </c>
      <c r="K73" s="30" t="s">
        <v>92</v>
      </c>
    </row>
    <row r="74">
      <c r="B74" s="25"/>
      <c r="J74" s="29"/>
      <c r="K74" s="29"/>
    </row>
    <row r="75">
      <c r="B75" s="25"/>
      <c r="J75" s="29"/>
      <c r="K75" s="29"/>
    </row>
    <row r="76">
      <c r="B76" s="25"/>
      <c r="J76" s="29"/>
      <c r="K76" s="29"/>
    </row>
    <row r="77">
      <c r="B77" s="25"/>
      <c r="J77" s="29"/>
      <c r="K77" s="29"/>
    </row>
    <row r="78">
      <c r="B78" s="25"/>
      <c r="C78" s="25" t="s">
        <v>95</v>
      </c>
      <c r="D78" s="57" t="s">
        <v>96</v>
      </c>
      <c r="J78" s="29" t="s">
        <v>48</v>
      </c>
      <c r="K78" s="30" t="s">
        <v>92</v>
      </c>
    </row>
    <row r="79">
      <c r="B79" s="25"/>
      <c r="C79" s="25"/>
      <c r="D79" s="58"/>
    </row>
    <row r="80">
      <c r="B80" s="25"/>
      <c r="C80" s="25" t="s">
        <v>859</v>
      </c>
      <c r="D80" s="58"/>
    </row>
    <row r="81">
      <c r="B81" s="25"/>
      <c r="C81" s="25"/>
    </row>
    <row r="82">
      <c r="B82" s="25"/>
      <c r="D82" s="58"/>
    </row>
    <row r="83">
      <c r="B83" s="25"/>
      <c r="D83" s="58"/>
    </row>
    <row r="84">
      <c r="C84" s="25" t="s">
        <v>98</v>
      </c>
      <c r="D84" s="58"/>
    </row>
    <row r="85">
      <c r="C85" s="25"/>
      <c r="D85" s="59"/>
      <c r="I85" s="25"/>
    </row>
    <row r="86">
      <c r="C86" s="25" t="s">
        <v>99</v>
      </c>
      <c r="D86" s="60">
        <v>0.829958179</v>
      </c>
    </row>
    <row r="87">
      <c r="C87" s="25" t="s">
        <v>100</v>
      </c>
      <c r="D87" s="60">
        <v>0.847231165</v>
      </c>
      <c r="F87" s="43"/>
    </row>
    <row r="88">
      <c r="C88" s="25" t="s">
        <v>101</v>
      </c>
      <c r="D88" s="60">
        <v>0.528103349</v>
      </c>
    </row>
    <row r="89">
      <c r="C89" s="25"/>
    </row>
    <row r="91">
      <c r="B91" s="41" t="s">
        <v>102</v>
      </c>
    </row>
    <row r="93">
      <c r="C93" s="25" t="s">
        <v>103</v>
      </c>
      <c r="D93" s="32"/>
      <c r="E93" s="32"/>
      <c r="F93" s="32"/>
      <c r="G93" s="32"/>
      <c r="H93" s="32"/>
      <c r="I93" s="32"/>
      <c r="J93" s="32"/>
      <c r="K93" s="32"/>
      <c r="L93" s="32"/>
    </row>
    <row r="94">
      <c r="C94" s="32"/>
      <c r="D94" s="32"/>
      <c r="E94" s="32"/>
      <c r="F94" s="32"/>
      <c r="G94" s="32"/>
      <c r="H94" s="32"/>
      <c r="I94" s="32"/>
      <c r="J94" s="32"/>
      <c r="K94" s="32"/>
      <c r="L94" s="32"/>
    </row>
    <row r="95">
      <c r="C95" s="25">
        <v>2015.0</v>
      </c>
      <c r="D95" s="25">
        <v>2016.0</v>
      </c>
      <c r="E95" s="25">
        <v>2017.0</v>
      </c>
      <c r="F95" s="25">
        <v>2018.0</v>
      </c>
      <c r="G95" s="25">
        <v>2019.0</v>
      </c>
      <c r="H95" s="25">
        <v>2020.0</v>
      </c>
      <c r="I95" s="25">
        <v>2021.0</v>
      </c>
      <c r="J95" s="25"/>
      <c r="K95" s="25"/>
      <c r="L95" s="25"/>
    </row>
    <row r="96">
      <c r="B96" s="25" t="s">
        <v>104</v>
      </c>
      <c r="C96" s="61">
        <v>46.27818</v>
      </c>
      <c r="D96" s="61">
        <v>45.24972</v>
      </c>
      <c r="E96" s="61">
        <v>46.43111</v>
      </c>
      <c r="F96" s="61">
        <v>47.78774</v>
      </c>
      <c r="G96" s="61">
        <v>47.46937</v>
      </c>
      <c r="H96" s="61">
        <v>42.85362</v>
      </c>
      <c r="I96" s="61">
        <v>48.45646</v>
      </c>
      <c r="J96" s="61"/>
      <c r="K96" s="61"/>
      <c r="L96" s="61"/>
      <c r="O96" s="29" t="s">
        <v>48</v>
      </c>
      <c r="P96" s="30" t="s">
        <v>92</v>
      </c>
    </row>
    <row r="99">
      <c r="C99" s="25" t="s">
        <v>860</v>
      </c>
      <c r="D99" s="32"/>
      <c r="E99" s="32"/>
      <c r="F99" s="32"/>
      <c r="G99" s="32"/>
      <c r="H99" s="32"/>
      <c r="I99" s="32"/>
      <c r="J99" s="32"/>
      <c r="K99" s="25"/>
      <c r="L99" s="32"/>
      <c r="M99" s="32"/>
      <c r="N99" s="32"/>
    </row>
    <row r="100">
      <c r="C100" s="25"/>
      <c r="D100" s="25">
        <v>2030.0</v>
      </c>
      <c r="E100" s="25">
        <v>2050.0</v>
      </c>
      <c r="G100" s="32"/>
      <c r="H100" s="32"/>
      <c r="I100" s="32"/>
      <c r="J100" s="32"/>
      <c r="K100" s="25"/>
      <c r="L100" s="25"/>
      <c r="M100" s="25"/>
      <c r="N100" s="25"/>
    </row>
    <row r="101">
      <c r="C101" s="29" t="s">
        <v>106</v>
      </c>
      <c r="D101" s="54">
        <v>-0.05</v>
      </c>
      <c r="E101" s="54">
        <v>-0.75</v>
      </c>
      <c r="F101" s="62"/>
      <c r="J101" s="29" t="s">
        <v>48</v>
      </c>
      <c r="K101" s="63" t="s">
        <v>107</v>
      </c>
      <c r="L101" s="62"/>
      <c r="M101" s="62"/>
      <c r="N101" s="62"/>
    </row>
    <row r="102">
      <c r="C102" s="29" t="s">
        <v>108</v>
      </c>
      <c r="D102" s="54">
        <v>-0.1</v>
      </c>
      <c r="E102" s="54">
        <v>-0.5</v>
      </c>
      <c r="J102" s="47" t="s">
        <v>48</v>
      </c>
      <c r="K102" s="63" t="s">
        <v>107</v>
      </c>
    </row>
    <row r="103">
      <c r="C103" s="29" t="s">
        <v>109</v>
      </c>
      <c r="D103" s="54">
        <v>0.15</v>
      </c>
      <c r="E103" s="54">
        <v>-0.3</v>
      </c>
      <c r="J103" s="47" t="s">
        <v>48</v>
      </c>
      <c r="K103" s="63" t="s">
        <v>107</v>
      </c>
    </row>
    <row r="104">
      <c r="B104" s="29"/>
      <c r="C104" s="25"/>
      <c r="D104" s="54"/>
    </row>
    <row r="105">
      <c r="B105" s="29"/>
      <c r="C105" s="25"/>
      <c r="D105" s="54"/>
    </row>
    <row r="106">
      <c r="B106" s="29"/>
      <c r="C106" s="25"/>
      <c r="D106" s="54"/>
    </row>
    <row r="108">
      <c r="C108" s="25"/>
      <c r="D108" s="54"/>
    </row>
    <row r="109">
      <c r="C109" s="25"/>
      <c r="D109" s="29"/>
      <c r="F109" s="29"/>
      <c r="G109" s="29"/>
      <c r="I109" s="25"/>
      <c r="J109" s="32"/>
      <c r="K109" s="32"/>
      <c r="L109" s="32"/>
      <c r="M109" s="32"/>
      <c r="N109" s="32"/>
      <c r="O109" s="32"/>
      <c r="P109" s="32"/>
      <c r="Q109" s="32"/>
      <c r="R109" s="32"/>
    </row>
    <row r="110">
      <c r="C110" s="25"/>
      <c r="D110" s="29"/>
      <c r="F110" s="29"/>
      <c r="G110" s="29"/>
      <c r="I110" s="25"/>
      <c r="J110" s="32"/>
      <c r="K110" s="32"/>
      <c r="L110" s="32"/>
      <c r="M110" s="32"/>
      <c r="N110" s="32"/>
      <c r="O110" s="32"/>
      <c r="P110" s="32"/>
      <c r="Q110" s="32"/>
      <c r="R110" s="32"/>
    </row>
    <row r="111">
      <c r="A111" s="175"/>
      <c r="B111" s="175"/>
      <c r="C111" s="176" t="s">
        <v>110</v>
      </c>
      <c r="D111" s="90" t="s">
        <v>119</v>
      </c>
      <c r="E111" s="178"/>
      <c r="F111" s="178"/>
      <c r="G111" s="178"/>
      <c r="H111" s="178"/>
      <c r="I111" s="178"/>
      <c r="J111" s="90" t="s">
        <v>48</v>
      </c>
      <c r="K111" s="183" t="s">
        <v>861</v>
      </c>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c r="C112" s="25" t="s">
        <v>113</v>
      </c>
      <c r="D112" s="29" t="s">
        <v>119</v>
      </c>
      <c r="J112" s="29" t="s">
        <v>48</v>
      </c>
      <c r="K112" s="29" t="s">
        <v>114</v>
      </c>
    </row>
    <row r="113">
      <c r="C113" s="25" t="s">
        <v>115</v>
      </c>
      <c r="D113" s="29" t="s">
        <v>238</v>
      </c>
      <c r="J113" s="29" t="s">
        <v>48</v>
      </c>
      <c r="K113" s="29" t="s">
        <v>117</v>
      </c>
      <c r="AC113" s="29"/>
      <c r="AD113" s="29"/>
      <c r="AE113" s="29"/>
      <c r="AF113" s="29"/>
    </row>
    <row r="114">
      <c r="C114" s="25" t="s">
        <v>118</v>
      </c>
      <c r="D114" s="29" t="s">
        <v>119</v>
      </c>
      <c r="J114" s="29" t="s">
        <v>48</v>
      </c>
      <c r="K114" s="29" t="s">
        <v>117</v>
      </c>
    </row>
    <row r="115">
      <c r="C115" s="64" t="s">
        <v>120</v>
      </c>
      <c r="D115" s="65" t="s">
        <v>111</v>
      </c>
      <c r="J115" s="29" t="s">
        <v>48</v>
      </c>
      <c r="K115" s="29" t="s">
        <v>117</v>
      </c>
    </row>
    <row r="116">
      <c r="C116" s="25" t="s">
        <v>121</v>
      </c>
      <c r="D116" s="29" t="s">
        <v>111</v>
      </c>
      <c r="J116" s="29" t="s">
        <v>48</v>
      </c>
      <c r="K116" s="29" t="s">
        <v>117</v>
      </c>
    </row>
    <row r="117">
      <c r="C117" s="29"/>
    </row>
    <row r="118">
      <c r="C118" s="25" t="s">
        <v>122</v>
      </c>
      <c r="D118" s="29" t="s">
        <v>119</v>
      </c>
      <c r="E118" s="29" t="s">
        <v>862</v>
      </c>
      <c r="J118" s="29" t="s">
        <v>48</v>
      </c>
      <c r="K118" s="29" t="s">
        <v>124</v>
      </c>
    </row>
    <row r="119">
      <c r="C119" s="66"/>
    </row>
    <row r="120">
      <c r="C120" s="66"/>
    </row>
    <row r="121">
      <c r="C121" s="66" t="s">
        <v>125</v>
      </c>
    </row>
    <row r="122">
      <c r="D122" s="29" t="s">
        <v>863</v>
      </c>
      <c r="I122" s="184"/>
      <c r="J122" s="29" t="s">
        <v>48</v>
      </c>
      <c r="K122" s="29" t="s">
        <v>124</v>
      </c>
      <c r="L122" s="185"/>
      <c r="M122" s="184"/>
      <c r="N122" s="184"/>
      <c r="O122" s="184"/>
      <c r="P122" s="185"/>
      <c r="Q122" s="184"/>
      <c r="R122" s="185"/>
      <c r="S122" s="184"/>
      <c r="T122" s="185"/>
      <c r="U122" s="185"/>
      <c r="V122" s="185"/>
      <c r="W122" s="184"/>
    </row>
    <row r="123">
      <c r="C123" s="25"/>
      <c r="D123" s="29" t="s">
        <v>478</v>
      </c>
      <c r="J123" s="29" t="s">
        <v>48</v>
      </c>
      <c r="K123" s="29" t="s">
        <v>124</v>
      </c>
    </row>
    <row r="124">
      <c r="D124" s="29" t="s">
        <v>864</v>
      </c>
      <c r="J124" s="29" t="s">
        <v>48</v>
      </c>
      <c r="K124" s="29" t="s">
        <v>124</v>
      </c>
    </row>
    <row r="125">
      <c r="B125" s="66"/>
      <c r="D125" s="29" t="s">
        <v>865</v>
      </c>
      <c r="J125" s="29" t="s">
        <v>48</v>
      </c>
      <c r="K125" s="29" t="s">
        <v>124</v>
      </c>
    </row>
    <row r="126">
      <c r="B126" s="66"/>
      <c r="D126" s="29" t="s">
        <v>866</v>
      </c>
      <c r="J126" s="29" t="s">
        <v>48</v>
      </c>
      <c r="K126" s="29" t="s">
        <v>124</v>
      </c>
    </row>
    <row r="127">
      <c r="B127" s="66"/>
      <c r="D127" s="29" t="s">
        <v>867</v>
      </c>
      <c r="J127" s="29" t="s">
        <v>48</v>
      </c>
      <c r="K127" s="29" t="s">
        <v>124</v>
      </c>
    </row>
    <row r="128">
      <c r="B128" s="66"/>
    </row>
    <row r="129">
      <c r="B129" s="66"/>
    </row>
    <row r="130">
      <c r="B130" s="66"/>
    </row>
    <row r="131">
      <c r="B131" s="66"/>
    </row>
    <row r="132">
      <c r="C132" s="66" t="s">
        <v>130</v>
      </c>
    </row>
    <row r="134">
      <c r="C134" s="25" t="s">
        <v>131</v>
      </c>
      <c r="D134" s="47" t="s">
        <v>451</v>
      </c>
      <c r="G134" s="47" t="s">
        <v>868</v>
      </c>
      <c r="J134" s="29" t="s">
        <v>48</v>
      </c>
      <c r="K134" s="29" t="s">
        <v>117</v>
      </c>
    </row>
    <row r="135">
      <c r="D135" s="47" t="s">
        <v>336</v>
      </c>
      <c r="G135" s="47" t="s">
        <v>479</v>
      </c>
      <c r="J135" s="29" t="s">
        <v>48</v>
      </c>
      <c r="K135" s="29" t="s">
        <v>117</v>
      </c>
    </row>
    <row r="136">
      <c r="D136" s="47" t="s">
        <v>252</v>
      </c>
      <c r="G136" s="47" t="s">
        <v>132</v>
      </c>
      <c r="J136" s="29" t="s">
        <v>48</v>
      </c>
      <c r="K136" s="29" t="s">
        <v>117</v>
      </c>
    </row>
    <row r="137">
      <c r="C137" s="25"/>
      <c r="D137" s="47" t="s">
        <v>481</v>
      </c>
      <c r="G137" s="47" t="s">
        <v>869</v>
      </c>
      <c r="J137" s="29" t="s">
        <v>48</v>
      </c>
      <c r="K137" s="29" t="s">
        <v>117</v>
      </c>
    </row>
    <row r="138">
      <c r="C138" s="25"/>
      <c r="D138" s="47" t="s">
        <v>254</v>
      </c>
      <c r="G138" s="47" t="s">
        <v>337</v>
      </c>
      <c r="J138" s="29" t="s">
        <v>48</v>
      </c>
      <c r="K138" s="29" t="s">
        <v>117</v>
      </c>
    </row>
    <row r="139">
      <c r="C139" s="25"/>
      <c r="D139" s="47" t="s">
        <v>870</v>
      </c>
      <c r="G139" s="47" t="s">
        <v>871</v>
      </c>
      <c r="J139" s="29" t="s">
        <v>48</v>
      </c>
      <c r="K139" s="29" t="s">
        <v>117</v>
      </c>
    </row>
    <row r="140">
      <c r="C140" s="25"/>
      <c r="D140" s="47" t="s">
        <v>478</v>
      </c>
      <c r="G140" s="47" t="s">
        <v>340</v>
      </c>
      <c r="J140" s="29" t="s">
        <v>48</v>
      </c>
      <c r="K140" s="29" t="s">
        <v>117</v>
      </c>
    </row>
    <row r="141">
      <c r="C141" s="25"/>
      <c r="D141" s="29"/>
    </row>
    <row r="142">
      <c r="C142" s="25"/>
      <c r="D142" s="29"/>
    </row>
    <row r="143">
      <c r="C143" s="25"/>
      <c r="D143" s="29"/>
    </row>
    <row r="144">
      <c r="C144" s="25" t="s">
        <v>133</v>
      </c>
      <c r="D144" s="47" t="s">
        <v>256</v>
      </c>
      <c r="G144" s="47" t="s">
        <v>872</v>
      </c>
      <c r="J144" s="29" t="s">
        <v>48</v>
      </c>
      <c r="K144" s="29" t="s">
        <v>117</v>
      </c>
    </row>
    <row r="145">
      <c r="D145" s="47" t="s">
        <v>556</v>
      </c>
      <c r="G145" s="47" t="s">
        <v>257</v>
      </c>
      <c r="J145" s="29" t="s">
        <v>48</v>
      </c>
      <c r="K145" s="29" t="s">
        <v>117</v>
      </c>
    </row>
    <row r="146">
      <c r="D146" s="47" t="s">
        <v>406</v>
      </c>
      <c r="J146" s="29" t="s">
        <v>48</v>
      </c>
      <c r="K146" s="29" t="s">
        <v>117</v>
      </c>
    </row>
    <row r="148">
      <c r="A148" s="70" t="s">
        <v>135</v>
      </c>
      <c r="B148" s="71"/>
      <c r="C148" s="71"/>
      <c r="D148" s="71"/>
      <c r="E148" s="71"/>
      <c r="F148" s="71"/>
      <c r="G148" s="71"/>
      <c r="H148" s="71"/>
      <c r="I148" s="71"/>
      <c r="J148" s="71"/>
      <c r="K148" s="71"/>
      <c r="L148" s="71"/>
      <c r="M148" s="71"/>
      <c r="N148" s="71"/>
    </row>
    <row r="151">
      <c r="B151" s="41" t="s">
        <v>136</v>
      </c>
    </row>
    <row r="152">
      <c r="B152" s="25"/>
    </row>
    <row r="153">
      <c r="B153" s="25"/>
      <c r="C153" s="176" t="s">
        <v>137</v>
      </c>
      <c r="D153" s="90" t="s">
        <v>119</v>
      </c>
      <c r="E153" s="178"/>
      <c r="F153" s="178"/>
      <c r="G153" s="178"/>
      <c r="H153" s="178"/>
      <c r="I153" s="178"/>
      <c r="J153" s="90" t="s">
        <v>48</v>
      </c>
      <c r="K153" s="183" t="s">
        <v>861</v>
      </c>
    </row>
    <row r="154">
      <c r="B154" s="25"/>
      <c r="C154" s="176" t="s">
        <v>138</v>
      </c>
      <c r="D154" s="90" t="s">
        <v>119</v>
      </c>
      <c r="E154" s="178"/>
      <c r="F154" s="178"/>
      <c r="G154" s="178"/>
      <c r="H154" s="178"/>
      <c r="I154" s="178"/>
      <c r="J154" s="90" t="s">
        <v>48</v>
      </c>
      <c r="K154" s="183" t="s">
        <v>873</v>
      </c>
    </row>
    <row r="155">
      <c r="B155" s="25"/>
      <c r="C155" s="176" t="s">
        <v>139</v>
      </c>
      <c r="D155" s="90" t="s">
        <v>874</v>
      </c>
      <c r="E155" s="178"/>
      <c r="F155" s="178"/>
      <c r="G155" s="178"/>
      <c r="H155" s="178"/>
      <c r="I155" s="178"/>
      <c r="J155" s="90" t="s">
        <v>48</v>
      </c>
      <c r="K155" s="183" t="s">
        <v>873</v>
      </c>
    </row>
    <row r="156">
      <c r="B156" s="25"/>
      <c r="C156" s="176" t="s">
        <v>141</v>
      </c>
      <c r="D156" s="90" t="s">
        <v>88</v>
      </c>
      <c r="E156" s="178"/>
      <c r="F156" s="178"/>
      <c r="G156" s="178"/>
      <c r="H156" s="178"/>
      <c r="I156" s="178"/>
      <c r="J156" s="90"/>
      <c r="K156" s="183"/>
    </row>
    <row r="157">
      <c r="B157" s="25"/>
      <c r="C157" s="178"/>
      <c r="D157" s="178"/>
      <c r="E157" s="178"/>
      <c r="F157" s="178"/>
      <c r="G157" s="178"/>
      <c r="H157" s="178"/>
      <c r="I157" s="178"/>
      <c r="J157" s="178"/>
      <c r="K157" s="178"/>
    </row>
    <row r="158">
      <c r="B158" s="41"/>
      <c r="C158" s="178"/>
      <c r="D158" s="178"/>
      <c r="E158" s="178"/>
      <c r="F158" s="178"/>
      <c r="G158" s="178"/>
      <c r="H158" s="178"/>
      <c r="I158" s="178"/>
      <c r="J158" s="178"/>
      <c r="K158" s="178"/>
    </row>
    <row r="159">
      <c r="B159" s="41" t="s">
        <v>142</v>
      </c>
      <c r="C159" s="178"/>
      <c r="D159" s="178"/>
      <c r="E159" s="178"/>
      <c r="F159" s="178"/>
      <c r="G159" s="178"/>
      <c r="H159" s="178"/>
      <c r="I159" s="178"/>
      <c r="J159" s="178"/>
      <c r="K159" s="178"/>
    </row>
    <row r="160">
      <c r="B160" s="25"/>
      <c r="C160" s="178"/>
      <c r="D160" s="178"/>
      <c r="E160" s="178"/>
      <c r="F160" s="178"/>
      <c r="G160" s="178"/>
      <c r="H160" s="178"/>
      <c r="I160" s="178"/>
      <c r="J160" s="178"/>
      <c r="K160" s="178"/>
    </row>
    <row r="161">
      <c r="A161" s="175"/>
      <c r="B161" s="186"/>
      <c r="C161" s="176" t="s">
        <v>143</v>
      </c>
      <c r="D161" s="90" t="s">
        <v>88</v>
      </c>
      <c r="E161" s="178"/>
      <c r="F161" s="178"/>
      <c r="G161" s="178"/>
      <c r="H161" s="178"/>
      <c r="I161" s="178"/>
      <c r="J161" s="90"/>
      <c r="K161" s="183"/>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row>
    <row r="162">
      <c r="A162" s="175"/>
      <c r="B162" s="186"/>
      <c r="C162" s="176" t="s">
        <v>144</v>
      </c>
      <c r="D162" s="90" t="s">
        <v>88</v>
      </c>
      <c r="E162" s="178"/>
      <c r="F162" s="178"/>
      <c r="G162" s="178"/>
      <c r="H162" s="178"/>
      <c r="I162" s="178"/>
      <c r="J162" s="178"/>
      <c r="K162" s="178"/>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row>
    <row r="163">
      <c r="B163" s="25"/>
      <c r="C163" s="178"/>
      <c r="D163" s="178"/>
      <c r="E163" s="178"/>
      <c r="F163" s="178"/>
      <c r="G163" s="178"/>
      <c r="H163" s="178"/>
      <c r="I163" s="178"/>
      <c r="J163" s="178"/>
      <c r="K163" s="178"/>
    </row>
    <row r="164">
      <c r="B164" s="25"/>
      <c r="C164" s="176"/>
      <c r="D164" s="90"/>
      <c r="E164" s="178"/>
      <c r="F164" s="178"/>
      <c r="G164" s="178"/>
      <c r="H164" s="178"/>
      <c r="I164" s="178"/>
      <c r="J164" s="90"/>
      <c r="K164" s="183"/>
    </row>
    <row r="165">
      <c r="B165" s="41" t="s">
        <v>145</v>
      </c>
      <c r="C165" s="178"/>
      <c r="D165" s="178"/>
      <c r="E165" s="178"/>
      <c r="F165" s="178"/>
      <c r="G165" s="178"/>
      <c r="H165" s="178"/>
      <c r="I165" s="178"/>
      <c r="J165" s="178"/>
      <c r="K165" s="178"/>
    </row>
    <row r="166">
      <c r="B166" s="25"/>
      <c r="C166" s="178"/>
      <c r="D166" s="178"/>
      <c r="E166" s="178"/>
      <c r="F166" s="178"/>
      <c r="G166" s="178"/>
      <c r="H166" s="178"/>
      <c r="I166" s="178"/>
      <c r="J166" s="178"/>
      <c r="K166" s="178"/>
    </row>
    <row r="167">
      <c r="A167" s="175"/>
      <c r="B167" s="186"/>
      <c r="C167" s="176" t="s">
        <v>146</v>
      </c>
      <c r="D167" s="90" t="s">
        <v>88</v>
      </c>
      <c r="E167" s="178"/>
      <c r="F167" s="178"/>
      <c r="G167" s="178"/>
      <c r="H167" s="178"/>
      <c r="I167" s="178"/>
      <c r="J167" s="178"/>
      <c r="K167" s="178"/>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row>
    <row r="168">
      <c r="A168" s="175"/>
      <c r="B168" s="186"/>
      <c r="C168" s="176" t="s">
        <v>144</v>
      </c>
      <c r="D168" s="90" t="s">
        <v>88</v>
      </c>
      <c r="E168" s="178"/>
      <c r="F168" s="178"/>
      <c r="G168" s="178"/>
      <c r="H168" s="178"/>
      <c r="I168" s="178"/>
      <c r="J168" s="178"/>
      <c r="K168" s="178"/>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row>
    <row r="169">
      <c r="B169" s="25"/>
      <c r="C169" s="176" t="s">
        <v>147</v>
      </c>
      <c r="D169" s="90" t="s">
        <v>875</v>
      </c>
      <c r="E169" s="178"/>
      <c r="F169" s="178"/>
      <c r="G169" s="178"/>
      <c r="H169" s="178"/>
      <c r="I169" s="178"/>
      <c r="J169" s="90" t="s">
        <v>48</v>
      </c>
      <c r="K169" s="90" t="s">
        <v>876</v>
      </c>
    </row>
    <row r="170">
      <c r="B170" s="41"/>
      <c r="C170" s="178"/>
      <c r="D170" s="178"/>
      <c r="E170" s="178"/>
      <c r="F170" s="178"/>
      <c r="G170" s="178"/>
      <c r="H170" s="178"/>
      <c r="I170" s="178"/>
      <c r="J170" s="178"/>
      <c r="K170" s="178"/>
    </row>
    <row r="171">
      <c r="B171" s="41"/>
    </row>
    <row r="172">
      <c r="B172" s="41" t="s">
        <v>148</v>
      </c>
    </row>
    <row r="173">
      <c r="B173" s="25"/>
    </row>
    <row r="174">
      <c r="B174" s="25"/>
      <c r="C174" s="25" t="s">
        <v>149</v>
      </c>
      <c r="D174" s="29" t="s">
        <v>877</v>
      </c>
      <c r="J174" s="29" t="s">
        <v>48</v>
      </c>
      <c r="K174" s="30" t="s">
        <v>150</v>
      </c>
    </row>
    <row r="175">
      <c r="B175" s="25"/>
      <c r="C175" s="25" t="s">
        <v>151</v>
      </c>
      <c r="D175" s="72">
        <v>1563000.0</v>
      </c>
      <c r="I175" s="25"/>
      <c r="J175" s="29" t="s">
        <v>48</v>
      </c>
      <c r="K175" s="30" t="s">
        <v>150</v>
      </c>
      <c r="M175" s="29"/>
      <c r="N175" s="30"/>
    </row>
    <row r="176">
      <c r="B176" s="25"/>
      <c r="C176" s="25"/>
      <c r="D176" s="29"/>
      <c r="I176" s="25"/>
      <c r="M176" s="29"/>
      <c r="N176" s="30"/>
    </row>
    <row r="177">
      <c r="B177" s="25"/>
      <c r="C177" s="25" t="s">
        <v>152</v>
      </c>
      <c r="D177" s="29" t="s">
        <v>345</v>
      </c>
      <c r="J177" s="68" t="s">
        <v>48</v>
      </c>
      <c r="K177" s="69" t="s">
        <v>154</v>
      </c>
    </row>
    <row r="178">
      <c r="B178" s="25"/>
      <c r="C178" s="25" t="s">
        <v>155</v>
      </c>
      <c r="D178" s="73">
        <v>6.1</v>
      </c>
      <c r="J178" s="29" t="s">
        <v>48</v>
      </c>
      <c r="K178" s="30" t="s">
        <v>156</v>
      </c>
    </row>
    <row r="179">
      <c r="B179" s="25"/>
    </row>
    <row r="180">
      <c r="B180" s="25"/>
    </row>
    <row r="181">
      <c r="B181" s="41" t="s">
        <v>157</v>
      </c>
    </row>
    <row r="182">
      <c r="B182" s="25"/>
    </row>
    <row r="183">
      <c r="B183" s="25"/>
      <c r="C183" s="25" t="s">
        <v>566</v>
      </c>
      <c r="D183" s="29">
        <v>17866.0</v>
      </c>
      <c r="E183" s="29" t="s">
        <v>159</v>
      </c>
      <c r="J183" s="29" t="s">
        <v>48</v>
      </c>
      <c r="K183" s="30" t="s">
        <v>160</v>
      </c>
    </row>
    <row r="184">
      <c r="B184" s="25"/>
      <c r="C184" s="25" t="s">
        <v>878</v>
      </c>
      <c r="D184" s="29">
        <v>8360.8</v>
      </c>
      <c r="E184" s="29" t="s">
        <v>162</v>
      </c>
      <c r="J184" s="29" t="s">
        <v>48</v>
      </c>
      <c r="K184" s="30" t="s">
        <v>163</v>
      </c>
      <c r="M184" s="29"/>
      <c r="N184" s="30"/>
    </row>
    <row r="185">
      <c r="B185" s="25"/>
      <c r="C185" s="25" t="s">
        <v>879</v>
      </c>
      <c r="D185" s="29">
        <v>8377.0</v>
      </c>
      <c r="E185" s="29" t="s">
        <v>165</v>
      </c>
      <c r="J185" s="29" t="s">
        <v>48</v>
      </c>
      <c r="K185" s="30" t="s">
        <v>166</v>
      </c>
      <c r="M185" s="29"/>
      <c r="N185" s="30"/>
    </row>
    <row r="186">
      <c r="B186" s="25"/>
      <c r="C186" s="77" t="s">
        <v>167</v>
      </c>
      <c r="D186" s="78" t="s">
        <v>88</v>
      </c>
      <c r="E186" s="68"/>
      <c r="J186" s="29" t="s">
        <v>48</v>
      </c>
      <c r="K186" s="30" t="s">
        <v>168</v>
      </c>
    </row>
    <row r="187" ht="16.5" customHeight="1">
      <c r="B187" s="25"/>
      <c r="C187" s="77" t="s">
        <v>169</v>
      </c>
      <c r="D187" s="78" t="s">
        <v>88</v>
      </c>
      <c r="E187" s="68"/>
      <c r="J187" s="29" t="s">
        <v>48</v>
      </c>
      <c r="K187" s="30" t="s">
        <v>168</v>
      </c>
    </row>
    <row r="188">
      <c r="B188" s="25"/>
    </row>
    <row r="189">
      <c r="A189" s="175"/>
      <c r="B189" s="186"/>
      <c r="C189" s="25" t="s">
        <v>170</v>
      </c>
      <c r="D189" s="90" t="s">
        <v>119</v>
      </c>
      <c r="E189" s="178"/>
      <c r="F189" s="178"/>
      <c r="G189" s="178"/>
      <c r="H189" s="178"/>
      <c r="I189" s="178"/>
      <c r="J189" s="90" t="s">
        <v>48</v>
      </c>
      <c r="K189" s="183" t="s">
        <v>880</v>
      </c>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row>
    <row r="190">
      <c r="A190" s="175"/>
      <c r="B190" s="186"/>
      <c r="C190" s="176" t="s">
        <v>144</v>
      </c>
      <c r="D190" s="90" t="s">
        <v>881</v>
      </c>
      <c r="E190" s="178"/>
      <c r="F190" s="178"/>
      <c r="G190" s="178"/>
      <c r="H190" s="178"/>
      <c r="I190" s="178"/>
      <c r="J190" s="178"/>
      <c r="K190" s="178"/>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row>
    <row r="191">
      <c r="B191" s="25"/>
    </row>
    <row r="193">
      <c r="B193" s="41" t="s">
        <v>175</v>
      </c>
    </row>
    <row r="194">
      <c r="B194" s="41"/>
    </row>
    <row r="195">
      <c r="C195" s="77" t="s">
        <v>176</v>
      </c>
      <c r="D195" s="81">
        <v>311.4</v>
      </c>
      <c r="E195" s="68"/>
      <c r="F195" s="68"/>
      <c r="G195" s="68"/>
      <c r="H195" s="68"/>
      <c r="I195" s="68"/>
      <c r="J195" s="78" t="s">
        <v>48</v>
      </c>
      <c r="K195" s="79" t="s">
        <v>177</v>
      </c>
      <c r="P195" s="32"/>
      <c r="Q195" s="32"/>
    </row>
    <row r="196">
      <c r="C196" s="77" t="s">
        <v>178</v>
      </c>
      <c r="D196" s="85">
        <v>0.004</v>
      </c>
      <c r="E196" s="68"/>
      <c r="F196" s="68"/>
      <c r="G196" s="68"/>
      <c r="H196" s="68"/>
      <c r="I196" s="68"/>
      <c r="J196" s="78" t="s">
        <v>48</v>
      </c>
      <c r="K196" s="79" t="s">
        <v>177</v>
      </c>
      <c r="P196" s="32"/>
      <c r="Q196" s="32"/>
    </row>
    <row r="197">
      <c r="C197" s="25"/>
      <c r="E197" s="25"/>
      <c r="F197" s="76"/>
      <c r="K197" s="30"/>
      <c r="P197" s="32"/>
      <c r="Q197" s="32"/>
    </row>
    <row r="198">
      <c r="C198" s="32"/>
      <c r="E198" s="25"/>
      <c r="F198" s="76"/>
      <c r="K198" s="30"/>
      <c r="P198" s="32"/>
      <c r="Q198" s="32"/>
    </row>
    <row r="199">
      <c r="B199" s="41"/>
    </row>
    <row r="200">
      <c r="B200" s="41" t="s">
        <v>179</v>
      </c>
    </row>
    <row r="202">
      <c r="C202" s="25" t="s">
        <v>180</v>
      </c>
      <c r="D202" s="73">
        <v>3.680874</v>
      </c>
      <c r="E202" s="29" t="s">
        <v>181</v>
      </c>
      <c r="F202" s="187" t="s">
        <v>882</v>
      </c>
      <c r="J202" s="29" t="s">
        <v>48</v>
      </c>
      <c r="K202" s="29" t="s">
        <v>182</v>
      </c>
    </row>
    <row r="203">
      <c r="C203" s="25" t="s">
        <v>183</v>
      </c>
      <c r="D203" s="73">
        <v>81.1242</v>
      </c>
      <c r="E203" s="29" t="s">
        <v>165</v>
      </c>
      <c r="F203" s="187" t="s">
        <v>882</v>
      </c>
      <c r="J203" s="29" t="s">
        <v>48</v>
      </c>
      <c r="K203" s="30" t="s">
        <v>184</v>
      </c>
    </row>
    <row r="204">
      <c r="C204" s="25" t="s">
        <v>185</v>
      </c>
      <c r="D204" s="29" t="s">
        <v>386</v>
      </c>
      <c r="J204" s="29" t="s">
        <v>48</v>
      </c>
      <c r="K204" s="30" t="s">
        <v>186</v>
      </c>
    </row>
    <row r="205">
      <c r="C205" s="25" t="s">
        <v>187</v>
      </c>
      <c r="D205" s="29" t="s">
        <v>140</v>
      </c>
    </row>
    <row r="208">
      <c r="B208" s="41" t="s">
        <v>188</v>
      </c>
    </row>
    <row r="210">
      <c r="C210" s="25" t="s">
        <v>189</v>
      </c>
      <c r="D210" s="73">
        <v>36.03291822</v>
      </c>
      <c r="J210" s="29" t="s">
        <v>48</v>
      </c>
      <c r="K210" s="29" t="s">
        <v>190</v>
      </c>
    </row>
    <row r="211">
      <c r="C211" s="25" t="s">
        <v>191</v>
      </c>
      <c r="D211" s="73">
        <v>1990008.0</v>
      </c>
      <c r="E211" s="29" t="s">
        <v>17</v>
      </c>
      <c r="J211" s="29" t="s">
        <v>48</v>
      </c>
      <c r="K211" s="30" t="s">
        <v>192</v>
      </c>
    </row>
    <row r="212">
      <c r="B212" s="25"/>
      <c r="C212" s="25"/>
    </row>
    <row r="213">
      <c r="C213" s="25"/>
      <c r="K213" s="30"/>
    </row>
    <row r="214">
      <c r="B214" s="41" t="s">
        <v>193</v>
      </c>
    </row>
    <row r="216">
      <c r="B216" s="25"/>
      <c r="C216" s="25" t="s">
        <v>194</v>
      </c>
      <c r="D216" s="29" t="s">
        <v>883</v>
      </c>
      <c r="J216" s="29" t="s">
        <v>48</v>
      </c>
      <c r="K216" s="30" t="s">
        <v>195</v>
      </c>
    </row>
    <row r="217">
      <c r="B217" s="25"/>
      <c r="C217" s="25" t="s">
        <v>196</v>
      </c>
      <c r="D217" s="43">
        <v>0.062</v>
      </c>
      <c r="J217" s="29" t="s">
        <v>48</v>
      </c>
      <c r="K217" s="30" t="s">
        <v>82</v>
      </c>
    </row>
    <row r="218">
      <c r="C218" s="25" t="s">
        <v>197</v>
      </c>
      <c r="D218" s="29" t="s">
        <v>884</v>
      </c>
      <c r="J218" s="29" t="s">
        <v>48</v>
      </c>
      <c r="K218" s="30" t="s">
        <v>195</v>
      </c>
    </row>
    <row r="219">
      <c r="B219" s="25"/>
      <c r="I219" s="29"/>
    </row>
    <row r="220">
      <c r="B220" s="25"/>
      <c r="I220" s="29"/>
    </row>
    <row r="221">
      <c r="B221" s="25"/>
      <c r="I221" s="29"/>
    </row>
    <row r="222">
      <c r="B222" s="41" t="s">
        <v>198</v>
      </c>
      <c r="I222" s="29"/>
    </row>
    <row r="223">
      <c r="B223" s="25"/>
      <c r="C223" s="77" t="s">
        <v>199</v>
      </c>
      <c r="D223" s="78" t="s">
        <v>775</v>
      </c>
      <c r="E223" s="68"/>
      <c r="F223" s="68"/>
      <c r="G223" s="68"/>
      <c r="H223" s="78"/>
      <c r="I223" s="68"/>
      <c r="J223" s="78" t="s">
        <v>48</v>
      </c>
      <c r="K223" s="79" t="s">
        <v>201</v>
      </c>
    </row>
    <row r="224">
      <c r="B224" s="25"/>
      <c r="C224" s="25" t="s">
        <v>540</v>
      </c>
      <c r="D224" s="29" t="s">
        <v>88</v>
      </c>
      <c r="J224" s="29" t="s">
        <v>48</v>
      </c>
      <c r="K224" s="30" t="s">
        <v>203</v>
      </c>
    </row>
    <row r="225">
      <c r="B225" s="25"/>
      <c r="C225" s="25" t="s">
        <v>204</v>
      </c>
      <c r="D225" s="29" t="s">
        <v>88</v>
      </c>
      <c r="J225" s="29" t="s">
        <v>48</v>
      </c>
      <c r="K225" s="30" t="s">
        <v>203</v>
      </c>
    </row>
    <row r="226">
      <c r="B226" s="25"/>
      <c r="C226" s="25" t="s">
        <v>205</v>
      </c>
      <c r="D226" s="29" t="s">
        <v>271</v>
      </c>
      <c r="H226" s="29"/>
      <c r="J226" s="29" t="s">
        <v>48</v>
      </c>
      <c r="K226" s="79" t="s">
        <v>207</v>
      </c>
    </row>
    <row r="227">
      <c r="B227" s="25"/>
    </row>
    <row r="228">
      <c r="C228" s="25" t="s">
        <v>208</v>
      </c>
      <c r="D228" s="29" t="s">
        <v>88</v>
      </c>
      <c r="J228" s="29" t="s">
        <v>48</v>
      </c>
      <c r="K228" s="30" t="s">
        <v>210</v>
      </c>
    </row>
    <row r="229">
      <c r="C229" s="25" t="s">
        <v>211</v>
      </c>
      <c r="D229" s="29" t="s">
        <v>88</v>
      </c>
      <c r="J229" s="29" t="s">
        <v>48</v>
      </c>
      <c r="K229" s="30" t="s">
        <v>210</v>
      </c>
    </row>
    <row r="230">
      <c r="C230" s="25" t="s">
        <v>212</v>
      </c>
      <c r="D230" s="29" t="s">
        <v>111</v>
      </c>
      <c r="J230" s="29" t="s">
        <v>48</v>
      </c>
      <c r="K230" s="29" t="s">
        <v>213</v>
      </c>
    </row>
    <row r="236">
      <c r="B236" s="41" t="s">
        <v>214</v>
      </c>
    </row>
    <row r="237">
      <c r="C237" s="25" t="s">
        <v>215</v>
      </c>
      <c r="E237" s="25" t="s">
        <v>216</v>
      </c>
    </row>
    <row r="238">
      <c r="C238" s="25" t="s">
        <v>217</v>
      </c>
      <c r="D238" s="88">
        <v>-0.791</v>
      </c>
      <c r="E238" s="78" t="s">
        <v>273</v>
      </c>
      <c r="J238" s="29" t="s">
        <v>48</v>
      </c>
      <c r="K238" s="29" t="s">
        <v>218</v>
      </c>
    </row>
    <row r="239">
      <c r="C239" s="25" t="s">
        <v>219</v>
      </c>
      <c r="D239" s="88">
        <v>-0.903</v>
      </c>
      <c r="E239" s="78" t="s">
        <v>273</v>
      </c>
      <c r="J239" s="29" t="s">
        <v>48</v>
      </c>
      <c r="K239" s="30" t="s">
        <v>220</v>
      </c>
    </row>
    <row r="240">
      <c r="C240" s="25" t="s">
        <v>221</v>
      </c>
      <c r="D240" s="88">
        <v>-0.873</v>
      </c>
      <c r="E240" s="78" t="s">
        <v>273</v>
      </c>
      <c r="J240" s="29" t="s">
        <v>48</v>
      </c>
      <c r="K240" s="30" t="s">
        <v>220</v>
      </c>
    </row>
    <row r="241">
      <c r="C241" s="25" t="s">
        <v>222</v>
      </c>
      <c r="D241" s="88">
        <v>-0.931</v>
      </c>
      <c r="E241" s="78" t="s">
        <v>273</v>
      </c>
      <c r="J241" s="29" t="s">
        <v>48</v>
      </c>
      <c r="K241" s="30" t="s">
        <v>223</v>
      </c>
    </row>
    <row r="242">
      <c r="C242" s="25"/>
      <c r="D242" s="29"/>
      <c r="J242" s="29"/>
      <c r="K242" s="29"/>
    </row>
    <row r="243">
      <c r="C243" s="25"/>
      <c r="D243" s="29"/>
      <c r="J243" s="29"/>
      <c r="K243" s="29"/>
    </row>
    <row r="244">
      <c r="C244" s="25" t="s">
        <v>224</v>
      </c>
      <c r="D244" s="29" t="s">
        <v>885</v>
      </c>
      <c r="J244" s="29" t="s">
        <v>48</v>
      </c>
      <c r="K244" s="29" t="s">
        <v>225</v>
      </c>
    </row>
    <row r="245">
      <c r="C245" s="25" t="s">
        <v>226</v>
      </c>
      <c r="D245" s="29" t="s">
        <v>886</v>
      </c>
    </row>
    <row r="246">
      <c r="C246" s="25" t="s">
        <v>227</v>
      </c>
      <c r="D246" s="29" t="s">
        <v>887</v>
      </c>
    </row>
    <row r="247">
      <c r="D247" s="29" t="s">
        <v>888</v>
      </c>
    </row>
    <row r="248">
      <c r="D248" s="29" t="s">
        <v>889</v>
      </c>
    </row>
  </sheetData>
  <mergeCells count="3">
    <mergeCell ref="C2:P3"/>
    <mergeCell ref="C24:E26"/>
    <mergeCell ref="D115:G115"/>
  </mergeCells>
  <hyperlinks>
    <hyperlink r:id="rId1" ref="C2"/>
  </hyperlinks>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890</v>
      </c>
    </row>
    <row r="4" ht="33.0" customHeight="1">
      <c r="C4" s="26" t="s">
        <v>891</v>
      </c>
    </row>
    <row r="7">
      <c r="B7" s="27" t="s">
        <v>892</v>
      </c>
    </row>
    <row r="10">
      <c r="C10" s="25" t="s">
        <v>46</v>
      </c>
      <c r="D10" s="29" t="s">
        <v>47</v>
      </c>
      <c r="J10" s="29" t="s">
        <v>48</v>
      </c>
      <c r="K10" s="30" t="s">
        <v>49</v>
      </c>
    </row>
    <row r="11">
      <c r="C11" s="25" t="s">
        <v>50</v>
      </c>
      <c r="D11" s="31">
        <v>0.754</v>
      </c>
      <c r="J11" s="29" t="s">
        <v>48</v>
      </c>
      <c r="K11" s="30" t="s">
        <v>51</v>
      </c>
    </row>
    <row r="12">
      <c r="C12" s="32"/>
    </row>
    <row r="13">
      <c r="C13" s="32"/>
    </row>
    <row r="14">
      <c r="C14" s="32"/>
      <c r="D14" s="25" t="s">
        <v>52</v>
      </c>
      <c r="E14" s="25" t="s">
        <v>53</v>
      </c>
    </row>
    <row r="15">
      <c r="C15" s="25" t="s">
        <v>54</v>
      </c>
      <c r="D15" s="33">
        <v>2.14824774E8</v>
      </c>
      <c r="E15" s="34">
        <v>0.051337136340107614</v>
      </c>
      <c r="J15" s="29" t="s">
        <v>48</v>
      </c>
      <c r="K15" s="30" t="s">
        <v>55</v>
      </c>
    </row>
    <row r="16">
      <c r="C16" s="25" t="s">
        <v>56</v>
      </c>
      <c r="D16" s="34">
        <v>0.8829321659149051</v>
      </c>
      <c r="E16" s="34">
        <v>0.07371486133604899</v>
      </c>
      <c r="J16" s="29" t="s">
        <v>48</v>
      </c>
      <c r="K16" s="30" t="s">
        <v>57</v>
      </c>
    </row>
    <row r="17">
      <c r="C17" s="25"/>
      <c r="D17" s="35"/>
      <c r="E17" s="25" t="s">
        <v>58</v>
      </c>
      <c r="J17" s="29"/>
      <c r="K17" s="30"/>
    </row>
    <row r="18">
      <c r="C18" s="25" t="s">
        <v>59</v>
      </c>
      <c r="D18" s="35">
        <v>8557.834622</v>
      </c>
      <c r="E18" s="36">
        <v>-0.029712646510582474</v>
      </c>
      <c r="J18" s="29" t="s">
        <v>48</v>
      </c>
      <c r="K18" s="30" t="s">
        <v>60</v>
      </c>
    </row>
    <row r="19">
      <c r="I19" s="32"/>
    </row>
    <row r="20">
      <c r="I20" s="32"/>
    </row>
    <row r="21">
      <c r="I21" s="32"/>
    </row>
    <row r="22">
      <c r="I22" s="32"/>
    </row>
    <row r="23">
      <c r="I23" s="32"/>
    </row>
    <row r="24">
      <c r="C24" s="37" t="s">
        <v>61</v>
      </c>
      <c r="D24" s="38"/>
      <c r="E24" s="38"/>
      <c r="F24" s="38"/>
      <c r="H24" s="38"/>
      <c r="I24" s="38"/>
    </row>
    <row r="25" ht="23.25" customHeight="1">
      <c r="B25" s="38"/>
      <c r="C25" s="174" t="s">
        <v>893</v>
      </c>
      <c r="F25" s="38"/>
      <c r="H25" s="38"/>
      <c r="I25" s="38"/>
    </row>
    <row r="26" ht="26.25" customHeight="1">
      <c r="B26" s="38"/>
      <c r="F26" s="38"/>
      <c r="H26" s="38"/>
      <c r="I26" s="38"/>
    </row>
    <row r="27" ht="74.25" customHeight="1">
      <c r="B27" s="38"/>
      <c r="F27" s="38"/>
      <c r="H27" s="38"/>
      <c r="I27" s="38"/>
    </row>
    <row r="28">
      <c r="I28" s="32"/>
    </row>
    <row r="29">
      <c r="I29" s="32"/>
    </row>
    <row r="30">
      <c r="B30" s="41" t="s">
        <v>63</v>
      </c>
      <c r="I30" s="32"/>
    </row>
    <row r="31">
      <c r="I31" s="32"/>
    </row>
    <row r="32">
      <c r="A32" s="175"/>
      <c r="B32" s="175"/>
      <c r="C32" s="176" t="s">
        <v>894</v>
      </c>
      <c r="D32" s="177">
        <v>17725.54</v>
      </c>
      <c r="E32" s="90" t="s">
        <v>65</v>
      </c>
      <c r="F32" s="178"/>
      <c r="G32" s="178"/>
      <c r="H32" s="178"/>
      <c r="I32" s="178"/>
      <c r="J32" s="90" t="s">
        <v>48</v>
      </c>
      <c r="K32" s="90" t="s">
        <v>66</v>
      </c>
      <c r="L32" s="178"/>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67</v>
      </c>
      <c r="D33" s="182">
        <v>-0.48262610695667907</v>
      </c>
      <c r="E33" s="44" t="s">
        <v>68</v>
      </c>
      <c r="F33" s="178"/>
      <c r="G33" s="178"/>
      <c r="H33" s="178"/>
      <c r="I33" s="178"/>
      <c r="J33" s="90" t="s">
        <v>48</v>
      </c>
      <c r="K33" s="90" t="s">
        <v>66</v>
      </c>
      <c r="L33" s="178"/>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69</v>
      </c>
      <c r="D34" s="177">
        <v>397964.11</v>
      </c>
      <c r="E34" s="90" t="s">
        <v>895</v>
      </c>
      <c r="F34" s="178"/>
      <c r="G34" s="178"/>
      <c r="H34" s="178"/>
      <c r="I34" s="178"/>
      <c r="J34" s="90" t="s">
        <v>48</v>
      </c>
      <c r="K34" s="90" t="s">
        <v>66</v>
      </c>
      <c r="L34" s="178"/>
      <c r="M34" s="175"/>
      <c r="N34" s="175"/>
      <c r="O34" s="175"/>
      <c r="P34" s="175"/>
      <c r="Q34" s="175"/>
      <c r="R34" s="175"/>
      <c r="S34" s="175"/>
      <c r="T34" s="175"/>
      <c r="U34" s="175"/>
      <c r="V34" s="175"/>
      <c r="W34" s="175"/>
      <c r="X34" s="175"/>
      <c r="Y34" s="175"/>
      <c r="Z34" s="175"/>
      <c r="AA34" s="175"/>
      <c r="AB34" s="175"/>
      <c r="AC34" s="175"/>
      <c r="AD34" s="175"/>
      <c r="AE34" s="175"/>
      <c r="AF34" s="175"/>
    </row>
    <row r="35">
      <c r="A35" s="175"/>
      <c r="B35" s="175"/>
      <c r="C35" s="176" t="s">
        <v>67</v>
      </c>
      <c r="D35" s="182">
        <v>0.13747450455373822</v>
      </c>
      <c r="E35" s="44" t="s">
        <v>68</v>
      </c>
      <c r="F35" s="178"/>
      <c r="G35" s="178"/>
      <c r="H35" s="178"/>
      <c r="I35" s="178"/>
      <c r="J35" s="90" t="s">
        <v>48</v>
      </c>
      <c r="K35" s="90" t="s">
        <v>66</v>
      </c>
      <c r="L35" s="178"/>
      <c r="M35" s="175"/>
      <c r="N35" s="175"/>
      <c r="O35" s="175"/>
      <c r="P35" s="175"/>
      <c r="Q35" s="175"/>
      <c r="R35" s="175"/>
      <c r="S35" s="175"/>
      <c r="T35" s="175"/>
      <c r="U35" s="175"/>
      <c r="V35" s="175"/>
      <c r="W35" s="175"/>
      <c r="X35" s="175"/>
      <c r="Y35" s="175"/>
      <c r="Z35" s="175"/>
      <c r="AA35" s="175"/>
      <c r="AB35" s="175"/>
      <c r="AC35" s="175"/>
      <c r="AD35" s="175"/>
      <c r="AE35" s="175"/>
      <c r="AF35" s="175"/>
    </row>
    <row r="36">
      <c r="C36" s="178"/>
      <c r="D36" s="178"/>
      <c r="E36" s="178"/>
      <c r="F36" s="178"/>
      <c r="G36" s="178"/>
      <c r="H36" s="178"/>
      <c r="I36" s="176"/>
      <c r="J36" s="45"/>
      <c r="K36" s="178"/>
      <c r="L36" s="178"/>
      <c r="N36" s="32"/>
      <c r="O36" s="32"/>
      <c r="P36" s="32"/>
      <c r="Q36" s="32"/>
    </row>
    <row r="37">
      <c r="C37" s="178"/>
      <c r="D37" s="178"/>
      <c r="E37" s="178"/>
      <c r="F37" s="178"/>
      <c r="G37" s="178"/>
      <c r="H37" s="178"/>
      <c r="I37" s="176"/>
      <c r="J37" s="45"/>
      <c r="K37" s="178"/>
      <c r="L37" s="178"/>
      <c r="N37" s="32"/>
      <c r="O37" s="32"/>
      <c r="P37" s="32"/>
      <c r="Q37" s="32"/>
    </row>
    <row r="38">
      <c r="A38" s="175"/>
      <c r="B38" s="175"/>
      <c r="C38" s="176" t="s">
        <v>896</v>
      </c>
      <c r="D38" s="178"/>
      <c r="E38" s="176" t="s">
        <v>73</v>
      </c>
      <c r="F38" s="179"/>
      <c r="G38" s="176" t="s">
        <v>74</v>
      </c>
      <c r="H38" s="178"/>
      <c r="I38" s="178"/>
      <c r="J38" s="178"/>
      <c r="K38" s="178"/>
      <c r="L38" s="178"/>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90" t="s">
        <v>853</v>
      </c>
      <c r="D39" s="180">
        <v>0.487</v>
      </c>
      <c r="E39" s="90"/>
      <c r="F39" s="178"/>
      <c r="G39" s="90"/>
      <c r="H39" s="178"/>
      <c r="I39" s="178"/>
      <c r="J39" s="90" t="s">
        <v>48</v>
      </c>
      <c r="K39" s="90" t="s">
        <v>897</v>
      </c>
      <c r="L39" s="178"/>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t="s">
        <v>282</v>
      </c>
      <c r="D40" s="180">
        <v>0.0766</v>
      </c>
      <c r="E40" s="90"/>
      <c r="F40" s="178"/>
      <c r="G40" s="90"/>
      <c r="H40" s="178"/>
      <c r="I40" s="178"/>
      <c r="J40" s="90" t="s">
        <v>48</v>
      </c>
      <c r="K40" s="90" t="s">
        <v>897</v>
      </c>
      <c r="L40" s="178"/>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90" t="s">
        <v>898</v>
      </c>
      <c r="D41" s="180">
        <v>0.0901</v>
      </c>
      <c r="E41" s="90"/>
      <c r="F41" s="178"/>
      <c r="G41" s="90"/>
      <c r="H41" s="178"/>
      <c r="I41" s="178"/>
      <c r="J41" s="90" t="s">
        <v>48</v>
      </c>
      <c r="K41" s="90" t="s">
        <v>897</v>
      </c>
      <c r="L41" s="178"/>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t="s">
        <v>899</v>
      </c>
      <c r="D42" s="180">
        <v>0.0291</v>
      </c>
      <c r="E42" s="90"/>
      <c r="F42" s="178"/>
      <c r="G42" s="90"/>
      <c r="H42" s="178"/>
      <c r="I42" s="178"/>
      <c r="J42" s="90" t="s">
        <v>48</v>
      </c>
      <c r="K42" s="90" t="s">
        <v>897</v>
      </c>
      <c r="L42" s="178"/>
      <c r="M42" s="175"/>
      <c r="N42" s="175"/>
      <c r="O42" s="175"/>
      <c r="P42" s="175"/>
      <c r="Q42" s="175"/>
      <c r="R42" s="175"/>
      <c r="S42" s="175"/>
      <c r="T42" s="175"/>
      <c r="U42" s="175"/>
      <c r="V42" s="175"/>
      <c r="W42" s="175"/>
      <c r="X42" s="175"/>
      <c r="Y42" s="175"/>
      <c r="Z42" s="175"/>
      <c r="AA42" s="175"/>
      <c r="AB42" s="175"/>
      <c r="AC42" s="175"/>
      <c r="AD42" s="175"/>
      <c r="AE42" s="175"/>
      <c r="AF42" s="175"/>
    </row>
    <row r="43">
      <c r="A43" s="175"/>
      <c r="B43" s="175"/>
      <c r="C43" s="90" t="s">
        <v>900</v>
      </c>
      <c r="D43" s="180">
        <v>0.0347</v>
      </c>
      <c r="E43" s="90"/>
      <c r="F43" s="178"/>
      <c r="G43" s="90"/>
      <c r="H43" s="178"/>
      <c r="I43" s="178"/>
      <c r="J43" s="90" t="s">
        <v>48</v>
      </c>
      <c r="K43" s="90" t="s">
        <v>897</v>
      </c>
      <c r="L43" s="178"/>
      <c r="M43" s="175"/>
      <c r="N43" s="175"/>
      <c r="O43" s="175"/>
      <c r="P43" s="175"/>
      <c r="Q43" s="175"/>
      <c r="R43" s="175"/>
      <c r="S43" s="175"/>
      <c r="T43" s="175"/>
      <c r="U43" s="175"/>
      <c r="V43" s="175"/>
      <c r="W43" s="175"/>
      <c r="X43" s="175"/>
      <c r="Y43" s="175"/>
      <c r="Z43" s="175"/>
      <c r="AA43" s="175"/>
      <c r="AB43" s="175"/>
      <c r="AC43" s="175"/>
      <c r="AD43" s="175"/>
      <c r="AE43" s="175"/>
      <c r="AF43" s="175"/>
    </row>
    <row r="44">
      <c r="A44" s="175"/>
      <c r="B44" s="175"/>
      <c r="C44" s="90" t="s">
        <v>142</v>
      </c>
      <c r="D44" s="180">
        <v>0.27</v>
      </c>
      <c r="E44" s="90"/>
      <c r="F44" s="178"/>
      <c r="G44" s="90"/>
      <c r="H44" s="178"/>
      <c r="I44" s="178"/>
      <c r="J44" s="90" t="s">
        <v>48</v>
      </c>
      <c r="K44" s="90" t="s">
        <v>897</v>
      </c>
      <c r="L44" s="178"/>
      <c r="M44" s="175"/>
      <c r="N44" s="175"/>
      <c r="O44" s="175"/>
      <c r="P44" s="175"/>
      <c r="Q44" s="175"/>
      <c r="R44" s="175"/>
      <c r="S44" s="175"/>
      <c r="T44" s="175"/>
      <c r="U44" s="175"/>
      <c r="V44" s="175"/>
      <c r="W44" s="175"/>
      <c r="X44" s="175"/>
      <c r="Y44" s="175"/>
      <c r="Z44" s="175"/>
      <c r="AA44" s="175"/>
      <c r="AB44" s="175"/>
      <c r="AC44" s="175"/>
      <c r="AD44" s="175"/>
      <c r="AE44" s="175"/>
      <c r="AF44" s="175"/>
    </row>
    <row r="45">
      <c r="A45" s="175"/>
      <c r="B45" s="175"/>
      <c r="C45" s="90" t="s">
        <v>145</v>
      </c>
      <c r="D45" s="180">
        <v>0.0127</v>
      </c>
      <c r="E45" s="90"/>
      <c r="F45" s="178"/>
      <c r="G45" s="90"/>
      <c r="H45" s="178"/>
      <c r="I45" s="178"/>
      <c r="J45" s="90" t="s">
        <v>48</v>
      </c>
      <c r="K45" s="90" t="s">
        <v>897</v>
      </c>
      <c r="L45" s="178"/>
      <c r="M45" s="175"/>
      <c r="N45" s="175"/>
      <c r="O45" s="175"/>
      <c r="P45" s="175"/>
      <c r="Q45" s="175"/>
      <c r="R45" s="175"/>
      <c r="S45" s="175"/>
      <c r="T45" s="175"/>
      <c r="U45" s="175"/>
      <c r="V45" s="175"/>
      <c r="W45" s="175"/>
      <c r="X45" s="175"/>
      <c r="Y45" s="175"/>
      <c r="Z45" s="175"/>
      <c r="AA45" s="175"/>
      <c r="AB45" s="175"/>
      <c r="AC45" s="175"/>
      <c r="AD45" s="175"/>
      <c r="AE45" s="175"/>
      <c r="AF45" s="175"/>
    </row>
    <row r="46">
      <c r="C46" s="176"/>
      <c r="D46" s="178"/>
      <c r="E46" s="176"/>
      <c r="F46" s="179"/>
      <c r="G46" s="176"/>
      <c r="H46" s="178"/>
      <c r="I46" s="176"/>
      <c r="J46" s="45"/>
      <c r="K46" s="178"/>
      <c r="L46" s="178"/>
      <c r="N46" s="32"/>
      <c r="O46" s="32"/>
      <c r="P46" s="32"/>
      <c r="Q46" s="32"/>
    </row>
    <row r="47">
      <c r="C47" s="176"/>
      <c r="D47" s="178"/>
      <c r="E47" s="176"/>
      <c r="F47" s="179"/>
      <c r="G47" s="176"/>
      <c r="H47" s="178"/>
      <c r="I47" s="176"/>
      <c r="J47" s="45"/>
      <c r="K47" s="178"/>
      <c r="L47" s="178"/>
      <c r="N47" s="32"/>
      <c r="O47" s="32"/>
      <c r="P47" s="32"/>
      <c r="Q47" s="32"/>
    </row>
    <row r="48">
      <c r="A48" s="175"/>
      <c r="B48" s="175"/>
      <c r="C48" s="176" t="s">
        <v>76</v>
      </c>
      <c r="D48" s="178"/>
      <c r="E48" s="176" t="s">
        <v>73</v>
      </c>
      <c r="F48" s="178"/>
      <c r="G48" s="176" t="s">
        <v>74</v>
      </c>
      <c r="H48" s="178"/>
      <c r="I48" s="176"/>
      <c r="J48" s="45"/>
      <c r="K48" s="178"/>
      <c r="L48" s="178"/>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t="s">
        <v>75</v>
      </c>
      <c r="D49" s="182">
        <v>0.9177832644255283</v>
      </c>
      <c r="E49" s="90">
        <v>365244.8</v>
      </c>
      <c r="F49" s="178"/>
      <c r="G49" s="90">
        <v>332285.2</v>
      </c>
      <c r="H49" s="178"/>
      <c r="I49" s="176"/>
      <c r="J49" s="90" t="s">
        <v>48</v>
      </c>
      <c r="K49" s="90" t="s">
        <v>66</v>
      </c>
      <c r="L49" s="178"/>
      <c r="M49" s="175"/>
      <c r="N49" s="181"/>
      <c r="O49" s="181"/>
      <c r="P49" s="181"/>
      <c r="Q49" s="181"/>
      <c r="R49" s="175"/>
      <c r="S49" s="175"/>
      <c r="T49" s="175"/>
      <c r="U49" s="175"/>
      <c r="V49" s="175"/>
      <c r="W49" s="175"/>
      <c r="X49" s="175"/>
      <c r="Y49" s="175"/>
      <c r="Z49" s="175"/>
      <c r="AA49" s="175"/>
      <c r="AB49" s="175"/>
      <c r="AC49" s="175"/>
      <c r="AD49" s="175"/>
      <c r="AE49" s="175"/>
      <c r="AF49" s="175"/>
    </row>
    <row r="50">
      <c r="A50" s="175"/>
      <c r="B50" s="175"/>
      <c r="C50" s="178" t="s">
        <v>233</v>
      </c>
      <c r="D50" s="182">
        <v>0.08221673557447179</v>
      </c>
      <c r="E50" s="90">
        <v>32719.31</v>
      </c>
      <c r="F50" s="178"/>
      <c r="G50" s="90">
        <v>17581.2</v>
      </c>
      <c r="H50" s="178"/>
      <c r="I50" s="176"/>
      <c r="J50" s="90" t="s">
        <v>48</v>
      </c>
      <c r="K50" s="90" t="s">
        <v>66</v>
      </c>
      <c r="L50" s="178"/>
      <c r="M50" s="175"/>
      <c r="N50" s="181"/>
      <c r="O50" s="181"/>
      <c r="P50" s="181"/>
      <c r="Q50" s="181"/>
      <c r="R50" s="175"/>
      <c r="S50" s="175"/>
      <c r="T50" s="175"/>
      <c r="U50" s="175"/>
      <c r="V50" s="175"/>
      <c r="W50" s="175"/>
      <c r="X50" s="175"/>
      <c r="Y50" s="175"/>
      <c r="Z50" s="175"/>
      <c r="AA50" s="175"/>
      <c r="AB50" s="175"/>
      <c r="AC50" s="175"/>
      <c r="AD50" s="175"/>
      <c r="AE50" s="175"/>
      <c r="AF50" s="175"/>
    </row>
    <row r="51">
      <c r="A51" s="175"/>
      <c r="B51" s="175"/>
      <c r="C51" s="178"/>
      <c r="D51" s="182"/>
      <c r="E51" s="90"/>
      <c r="F51" s="178"/>
      <c r="G51" s="90"/>
      <c r="H51" s="178"/>
      <c r="I51" s="176"/>
      <c r="J51" s="90"/>
      <c r="K51" s="178"/>
      <c r="L51" s="178"/>
      <c r="M51" s="175"/>
      <c r="N51" s="181"/>
      <c r="O51" s="181"/>
      <c r="P51" s="181"/>
      <c r="Q51" s="181"/>
      <c r="R51" s="175"/>
      <c r="S51" s="175"/>
      <c r="T51" s="175"/>
      <c r="U51" s="175"/>
      <c r="V51" s="175"/>
      <c r="W51" s="175"/>
      <c r="X51" s="175"/>
      <c r="Y51" s="175"/>
      <c r="Z51" s="175"/>
      <c r="AA51" s="175"/>
      <c r="AB51" s="175"/>
      <c r="AC51" s="175"/>
      <c r="AD51" s="175"/>
      <c r="AE51" s="175"/>
      <c r="AF51" s="175"/>
    </row>
    <row r="52">
      <c r="A52" s="175"/>
      <c r="B52" s="175"/>
      <c r="C52" s="178"/>
      <c r="D52" s="182"/>
      <c r="E52" s="90"/>
      <c r="F52" s="178"/>
      <c r="G52" s="90"/>
      <c r="H52" s="178"/>
      <c r="I52" s="176"/>
      <c r="J52" s="90"/>
      <c r="K52" s="178"/>
      <c r="L52" s="178"/>
      <c r="M52" s="175"/>
      <c r="N52" s="181"/>
      <c r="O52" s="181"/>
      <c r="P52" s="181"/>
      <c r="Q52" s="181"/>
      <c r="R52" s="175"/>
      <c r="S52" s="175"/>
      <c r="T52" s="175"/>
      <c r="U52" s="175"/>
      <c r="V52" s="175"/>
      <c r="W52" s="175"/>
      <c r="X52" s="175"/>
      <c r="Y52" s="175"/>
      <c r="Z52" s="175"/>
      <c r="AA52" s="175"/>
      <c r="AB52" s="175"/>
      <c r="AC52" s="175"/>
      <c r="AD52" s="175"/>
      <c r="AE52" s="175"/>
      <c r="AF52" s="175"/>
    </row>
    <row r="53">
      <c r="C53" s="178"/>
      <c r="D53" s="178"/>
      <c r="E53" s="178"/>
      <c r="F53" s="178"/>
      <c r="G53" s="178"/>
      <c r="H53" s="178"/>
      <c r="I53" s="176"/>
      <c r="J53" s="45"/>
      <c r="K53" s="178"/>
      <c r="L53" s="178"/>
      <c r="N53" s="32"/>
      <c r="O53" s="32"/>
      <c r="P53" s="32"/>
      <c r="Q53" s="32"/>
    </row>
    <row r="54">
      <c r="I54" s="25"/>
      <c r="J54" s="45"/>
      <c r="N54" s="32"/>
      <c r="O54" s="32"/>
      <c r="P54" s="32"/>
      <c r="Q54" s="32"/>
    </row>
    <row r="55">
      <c r="I55" s="25"/>
      <c r="J55" s="45"/>
      <c r="N55" s="32"/>
      <c r="O55" s="32"/>
      <c r="P55" s="32"/>
      <c r="Q55" s="32"/>
    </row>
    <row r="56">
      <c r="I56" s="25"/>
      <c r="J56" s="45"/>
      <c r="N56" s="32"/>
      <c r="O56" s="32"/>
      <c r="P56" s="32"/>
      <c r="Q56" s="32"/>
    </row>
    <row r="57">
      <c r="I57" s="25"/>
      <c r="J57" s="45"/>
      <c r="N57" s="32"/>
      <c r="O57" s="32"/>
      <c r="P57" s="32"/>
      <c r="Q57" s="32"/>
    </row>
    <row r="58" ht="20.25" customHeight="1">
      <c r="C58" s="25" t="s">
        <v>80</v>
      </c>
      <c r="D58" s="45">
        <v>80.60000000000001</v>
      </c>
      <c r="E58" s="29" t="s">
        <v>81</v>
      </c>
      <c r="J58" s="29" t="s">
        <v>48</v>
      </c>
      <c r="K58" s="30" t="s">
        <v>82</v>
      </c>
    </row>
    <row r="59">
      <c r="C59" s="32" t="s">
        <v>83</v>
      </c>
      <c r="D59" s="80"/>
      <c r="E59" s="43">
        <v>0.7208436724565757</v>
      </c>
      <c r="I59" s="45"/>
      <c r="J59" s="29" t="s">
        <v>48</v>
      </c>
      <c r="K59" s="30" t="s">
        <v>82</v>
      </c>
      <c r="L59" s="45"/>
      <c r="O59" s="29"/>
      <c r="P59" s="30"/>
      <c r="Q59" s="30"/>
    </row>
    <row r="60">
      <c r="C60" s="32" t="s">
        <v>84</v>
      </c>
      <c r="D60" s="80"/>
      <c r="E60" s="43">
        <v>0.0347394540942928</v>
      </c>
      <c r="I60" s="45"/>
      <c r="J60" s="29" t="s">
        <v>48</v>
      </c>
      <c r="K60" s="30" t="s">
        <v>82</v>
      </c>
      <c r="L60" s="45"/>
      <c r="O60" s="29"/>
      <c r="P60" s="30"/>
      <c r="Q60" s="30"/>
    </row>
    <row r="61">
      <c r="C61" s="32" t="s">
        <v>451</v>
      </c>
      <c r="D61" s="80"/>
      <c r="E61" s="43">
        <v>0.24193548387096772</v>
      </c>
      <c r="I61" s="45"/>
      <c r="J61" s="29" t="s">
        <v>48</v>
      </c>
      <c r="K61" s="30" t="s">
        <v>82</v>
      </c>
      <c r="L61" s="45"/>
      <c r="O61" s="29"/>
      <c r="P61" s="30"/>
      <c r="Q61" s="30"/>
    </row>
    <row r="62">
      <c r="C62" s="32" t="s">
        <v>85</v>
      </c>
      <c r="D62" s="80"/>
      <c r="E62" s="43">
        <v>0.0024813895781637717</v>
      </c>
      <c r="I62" s="45"/>
      <c r="J62" s="29" t="s">
        <v>48</v>
      </c>
      <c r="K62" s="30" t="s">
        <v>82</v>
      </c>
      <c r="L62" s="45"/>
      <c r="O62" s="29"/>
      <c r="P62" s="30"/>
      <c r="Q62" s="30"/>
    </row>
    <row r="63">
      <c r="C63" s="25"/>
      <c r="D63" s="54"/>
      <c r="G63" s="25"/>
      <c r="I63" s="45"/>
      <c r="J63" s="29"/>
      <c r="K63" s="30"/>
      <c r="L63" s="45"/>
      <c r="O63" s="29"/>
      <c r="P63" s="30"/>
      <c r="Q63" s="30"/>
    </row>
    <row r="64">
      <c r="C64" s="25" t="s">
        <v>86</v>
      </c>
      <c r="D64" s="43">
        <v>-0.04840613931523019</v>
      </c>
      <c r="J64" s="29" t="s">
        <v>48</v>
      </c>
      <c r="K64" s="30" t="s">
        <v>82</v>
      </c>
      <c r="Q64" s="30"/>
    </row>
    <row r="65">
      <c r="C65" s="25" t="s">
        <v>87</v>
      </c>
      <c r="D65" s="45">
        <v>7.5</v>
      </c>
      <c r="E65" s="29" t="s">
        <v>234</v>
      </c>
      <c r="J65" s="29" t="s">
        <v>48</v>
      </c>
      <c r="K65" s="30" t="s">
        <v>89</v>
      </c>
    </row>
    <row r="68">
      <c r="B68" s="41"/>
    </row>
    <row r="69">
      <c r="B69" s="41"/>
    </row>
    <row r="70">
      <c r="B70" s="41"/>
    </row>
    <row r="71">
      <c r="B71" s="41" t="s">
        <v>90</v>
      </c>
    </row>
    <row r="73">
      <c r="C73" s="25" t="s">
        <v>91</v>
      </c>
      <c r="D73" s="55">
        <v>187.7635</v>
      </c>
      <c r="J73" s="29" t="s">
        <v>48</v>
      </c>
      <c r="K73" s="30" t="s">
        <v>92</v>
      </c>
    </row>
    <row r="74">
      <c r="C74" s="25" t="s">
        <v>93</v>
      </c>
      <c r="D74" s="48">
        <v>-0.0612313159715695</v>
      </c>
      <c r="J74" s="29" t="s">
        <v>48</v>
      </c>
      <c r="K74" s="30" t="s">
        <v>92</v>
      </c>
    </row>
    <row r="75">
      <c r="C75" s="25" t="s">
        <v>94</v>
      </c>
      <c r="D75" s="56">
        <v>0.878106697</v>
      </c>
      <c r="J75" s="29" t="s">
        <v>48</v>
      </c>
      <c r="K75" s="30" t="s">
        <v>92</v>
      </c>
    </row>
    <row r="76">
      <c r="B76" s="25"/>
      <c r="J76" s="29"/>
      <c r="K76" s="29"/>
    </row>
    <row r="77">
      <c r="B77" s="25"/>
      <c r="J77" s="29"/>
      <c r="K77" s="29"/>
    </row>
    <row r="78">
      <c r="B78" s="25"/>
      <c r="J78" s="29"/>
      <c r="K78" s="29"/>
    </row>
    <row r="79">
      <c r="B79" s="25"/>
      <c r="J79" s="29"/>
      <c r="K79" s="29"/>
    </row>
    <row r="80">
      <c r="B80" s="25"/>
      <c r="C80" s="25" t="s">
        <v>95</v>
      </c>
      <c r="D80" s="57" t="s">
        <v>96</v>
      </c>
      <c r="J80" s="29" t="s">
        <v>48</v>
      </c>
      <c r="K80" s="30" t="s">
        <v>92</v>
      </c>
    </row>
    <row r="81">
      <c r="B81" s="25"/>
      <c r="C81" s="25"/>
      <c r="D81" s="58"/>
    </row>
    <row r="82">
      <c r="B82" s="25"/>
      <c r="C82" s="25" t="s">
        <v>283</v>
      </c>
      <c r="D82" s="58"/>
    </row>
    <row r="83">
      <c r="B83" s="25"/>
      <c r="C83" s="25"/>
    </row>
    <row r="84">
      <c r="B84" s="25"/>
      <c r="D84" s="58"/>
    </row>
    <row r="85">
      <c r="B85" s="25"/>
      <c r="D85" s="58"/>
    </row>
    <row r="86">
      <c r="C86" s="25" t="s">
        <v>98</v>
      </c>
      <c r="D86" s="58"/>
    </row>
    <row r="87">
      <c r="C87" s="25"/>
      <c r="D87" s="59"/>
      <c r="I87" s="25"/>
    </row>
    <row r="88">
      <c r="C88" s="25" t="s">
        <v>99</v>
      </c>
      <c r="D88" s="60">
        <v>0.829958179</v>
      </c>
    </row>
    <row r="89">
      <c r="C89" s="25" t="s">
        <v>100</v>
      </c>
      <c r="D89" s="60">
        <v>0.847231165</v>
      </c>
    </row>
    <row r="90">
      <c r="C90" s="25" t="s">
        <v>101</v>
      </c>
      <c r="D90" s="60">
        <v>0.528103349</v>
      </c>
    </row>
    <row r="91">
      <c r="C91" s="25"/>
    </row>
    <row r="93">
      <c r="B93" s="41" t="s">
        <v>102</v>
      </c>
    </row>
    <row r="95">
      <c r="C95" s="25" t="s">
        <v>103</v>
      </c>
      <c r="D95" s="32"/>
      <c r="E95" s="32"/>
      <c r="F95" s="32"/>
      <c r="G95" s="32"/>
      <c r="H95" s="32"/>
      <c r="I95" s="32"/>
      <c r="J95" s="32"/>
      <c r="K95" s="32"/>
      <c r="L95" s="32"/>
    </row>
    <row r="96">
      <c r="C96" s="32"/>
      <c r="D96" s="32"/>
      <c r="E96" s="32"/>
      <c r="F96" s="32"/>
      <c r="G96" s="32"/>
      <c r="H96" s="32"/>
      <c r="I96" s="32"/>
      <c r="J96" s="32"/>
      <c r="K96" s="32"/>
      <c r="L96" s="32"/>
    </row>
    <row r="97">
      <c r="C97" s="25">
        <v>2015.0</v>
      </c>
      <c r="D97" s="25">
        <v>2016.0</v>
      </c>
      <c r="E97" s="25">
        <v>2017.0</v>
      </c>
      <c r="F97" s="25">
        <v>2018.0</v>
      </c>
      <c r="G97" s="25">
        <v>2019.0</v>
      </c>
      <c r="H97" s="25">
        <v>2020.0</v>
      </c>
      <c r="I97" s="25">
        <v>2021.0</v>
      </c>
      <c r="J97" s="25"/>
      <c r="K97" s="25"/>
      <c r="L97" s="25"/>
    </row>
    <row r="98">
      <c r="B98" s="25" t="s">
        <v>104</v>
      </c>
      <c r="C98" s="61">
        <v>200.0104</v>
      </c>
      <c r="D98" s="61">
        <v>199.046</v>
      </c>
      <c r="E98" s="61">
        <v>200.1754</v>
      </c>
      <c r="F98" s="61">
        <v>191.866</v>
      </c>
      <c r="G98" s="61">
        <v>193.5775</v>
      </c>
      <c r="H98" s="61">
        <v>175.3498</v>
      </c>
      <c r="I98" s="61">
        <v>187.7635</v>
      </c>
      <c r="J98" s="61"/>
      <c r="K98" s="61"/>
      <c r="L98" s="61"/>
      <c r="O98" s="29" t="s">
        <v>48</v>
      </c>
      <c r="P98" s="30" t="s">
        <v>92</v>
      </c>
    </row>
    <row r="101">
      <c r="C101" s="25" t="s">
        <v>860</v>
      </c>
      <c r="D101" s="32"/>
      <c r="E101" s="32"/>
      <c r="F101" s="32"/>
      <c r="G101" s="32"/>
      <c r="H101" s="32"/>
      <c r="I101" s="32"/>
      <c r="J101" s="32"/>
      <c r="K101" s="25"/>
      <c r="L101" s="32"/>
      <c r="M101" s="32"/>
      <c r="N101" s="32"/>
    </row>
    <row r="102">
      <c r="C102" s="25"/>
      <c r="D102" s="25">
        <v>2030.0</v>
      </c>
      <c r="E102" s="25">
        <v>2050.0</v>
      </c>
      <c r="G102" s="32"/>
      <c r="H102" s="32"/>
      <c r="I102" s="32"/>
      <c r="J102" s="32"/>
      <c r="K102" s="25"/>
      <c r="L102" s="25"/>
      <c r="M102" s="25"/>
      <c r="N102" s="25"/>
    </row>
    <row r="103">
      <c r="C103" s="29" t="s">
        <v>106</v>
      </c>
      <c r="D103" s="54">
        <v>-0.05</v>
      </c>
      <c r="E103" s="54">
        <v>-0.75</v>
      </c>
      <c r="F103" s="62"/>
      <c r="J103" s="29" t="s">
        <v>48</v>
      </c>
      <c r="K103" s="63" t="s">
        <v>107</v>
      </c>
      <c r="L103" s="62"/>
      <c r="M103" s="62"/>
      <c r="N103" s="62"/>
    </row>
    <row r="104">
      <c r="C104" s="29" t="s">
        <v>108</v>
      </c>
      <c r="D104" s="54">
        <v>-0.1</v>
      </c>
      <c r="E104" s="54">
        <v>-0.5</v>
      </c>
      <c r="J104" s="47" t="s">
        <v>48</v>
      </c>
      <c r="K104" s="63" t="s">
        <v>107</v>
      </c>
    </row>
    <row r="105">
      <c r="C105" s="29" t="s">
        <v>109</v>
      </c>
      <c r="D105" s="54">
        <v>0.15</v>
      </c>
      <c r="E105" s="54">
        <v>-0.3</v>
      </c>
      <c r="J105" s="47" t="s">
        <v>48</v>
      </c>
      <c r="K105" s="63" t="s">
        <v>107</v>
      </c>
    </row>
    <row r="106">
      <c r="B106" s="29"/>
      <c r="C106" s="25"/>
      <c r="D106" s="54"/>
    </row>
    <row r="107">
      <c r="B107" s="29"/>
      <c r="C107" s="25"/>
      <c r="D107" s="54"/>
    </row>
    <row r="108">
      <c r="B108" s="29"/>
      <c r="C108" s="25"/>
      <c r="D108" s="54"/>
    </row>
    <row r="110">
      <c r="C110" s="25"/>
      <c r="D110" s="54"/>
    </row>
    <row r="111">
      <c r="C111" s="25"/>
      <c r="D111" s="29"/>
      <c r="F111" s="29"/>
      <c r="G111" s="29"/>
      <c r="I111" s="25"/>
      <c r="J111" s="32"/>
      <c r="K111" s="32"/>
      <c r="L111" s="32"/>
      <c r="M111" s="32"/>
      <c r="N111" s="32"/>
      <c r="O111" s="32"/>
      <c r="P111" s="32"/>
      <c r="Q111" s="32"/>
      <c r="R111" s="32"/>
    </row>
    <row r="112">
      <c r="C112" s="25"/>
      <c r="D112" s="29"/>
      <c r="F112" s="29"/>
      <c r="G112" s="29"/>
      <c r="I112" s="25"/>
      <c r="J112" s="32"/>
      <c r="K112" s="32"/>
      <c r="L112" s="32"/>
      <c r="M112" s="32"/>
      <c r="N112" s="32"/>
      <c r="O112" s="32"/>
      <c r="P112" s="32"/>
      <c r="Q112" s="32"/>
      <c r="R112" s="32"/>
    </row>
    <row r="113">
      <c r="A113" s="175"/>
      <c r="B113" s="175"/>
      <c r="C113" s="176" t="s">
        <v>110</v>
      </c>
      <c r="D113" s="90" t="s">
        <v>111</v>
      </c>
      <c r="E113" s="178"/>
      <c r="F113" s="178"/>
      <c r="G113" s="178"/>
      <c r="H113" s="178"/>
      <c r="I113" s="178"/>
      <c r="J113" s="90" t="s">
        <v>48</v>
      </c>
      <c r="K113" s="183" t="s">
        <v>901</v>
      </c>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row>
    <row r="114">
      <c r="C114" s="25" t="s">
        <v>113</v>
      </c>
      <c r="D114" s="29" t="s">
        <v>111</v>
      </c>
      <c r="J114" s="29" t="s">
        <v>48</v>
      </c>
      <c r="K114" s="29" t="s">
        <v>114</v>
      </c>
    </row>
    <row r="115">
      <c r="C115" s="25" t="s">
        <v>115</v>
      </c>
      <c r="D115" s="29" t="s">
        <v>238</v>
      </c>
      <c r="J115" s="29" t="s">
        <v>48</v>
      </c>
      <c r="K115" s="29" t="s">
        <v>117</v>
      </c>
      <c r="AC115" s="29"/>
      <c r="AD115" s="29"/>
      <c r="AE115" s="29"/>
      <c r="AF115" s="29"/>
    </row>
    <row r="116">
      <c r="C116" s="25" t="s">
        <v>118</v>
      </c>
      <c r="D116" s="29" t="s">
        <v>119</v>
      </c>
      <c r="J116" s="29" t="s">
        <v>48</v>
      </c>
      <c r="K116" s="29" t="s">
        <v>117</v>
      </c>
    </row>
    <row r="117">
      <c r="C117" s="64" t="s">
        <v>120</v>
      </c>
      <c r="D117" s="65" t="s">
        <v>111</v>
      </c>
      <c r="J117" s="29" t="s">
        <v>48</v>
      </c>
      <c r="K117" s="29" t="s">
        <v>117</v>
      </c>
    </row>
    <row r="118">
      <c r="C118" s="25" t="s">
        <v>121</v>
      </c>
      <c r="D118" s="29" t="s">
        <v>111</v>
      </c>
      <c r="J118" s="29" t="s">
        <v>48</v>
      </c>
      <c r="K118" s="29" t="s">
        <v>117</v>
      </c>
    </row>
    <row r="119">
      <c r="C119" s="29"/>
    </row>
    <row r="120">
      <c r="C120" s="25" t="s">
        <v>122</v>
      </c>
      <c r="D120" s="78" t="s">
        <v>111</v>
      </c>
      <c r="E120" s="79" t="s">
        <v>585</v>
      </c>
      <c r="J120" s="29" t="s">
        <v>48</v>
      </c>
      <c r="K120" s="29" t="s">
        <v>124</v>
      </c>
    </row>
    <row r="121">
      <c r="C121" s="66"/>
    </row>
    <row r="122">
      <c r="C122" s="66"/>
    </row>
    <row r="123">
      <c r="C123" s="66" t="s">
        <v>125</v>
      </c>
    </row>
    <row r="124">
      <c r="D124" s="29" t="s">
        <v>88</v>
      </c>
    </row>
    <row r="125">
      <c r="C125" s="25"/>
    </row>
    <row r="127">
      <c r="B127" s="66"/>
    </row>
    <row r="128">
      <c r="C128" s="66" t="s">
        <v>130</v>
      </c>
    </row>
    <row r="130">
      <c r="C130" s="25" t="s">
        <v>131</v>
      </c>
      <c r="D130" s="29" t="s">
        <v>88</v>
      </c>
    </row>
    <row r="133">
      <c r="C133" s="25" t="s">
        <v>133</v>
      </c>
      <c r="D133" s="29" t="s">
        <v>256</v>
      </c>
      <c r="J133" s="29" t="s">
        <v>48</v>
      </c>
      <c r="K133" s="29" t="s">
        <v>117</v>
      </c>
    </row>
    <row r="136">
      <c r="A136" s="70" t="s">
        <v>135</v>
      </c>
      <c r="B136" s="71"/>
      <c r="C136" s="71"/>
      <c r="D136" s="71"/>
      <c r="E136" s="71"/>
      <c r="F136" s="71"/>
      <c r="G136" s="71"/>
      <c r="H136" s="71"/>
      <c r="I136" s="71"/>
      <c r="J136" s="71"/>
      <c r="K136" s="71"/>
      <c r="L136" s="71"/>
      <c r="M136" s="71"/>
      <c r="N136" s="71"/>
    </row>
    <row r="139">
      <c r="B139" s="41" t="s">
        <v>136</v>
      </c>
    </row>
    <row r="140">
      <c r="B140" s="25"/>
    </row>
    <row r="141">
      <c r="B141" s="25"/>
      <c r="C141" s="176" t="s">
        <v>137</v>
      </c>
      <c r="D141" s="90" t="s">
        <v>119</v>
      </c>
      <c r="E141" s="178"/>
      <c r="F141" s="178"/>
      <c r="G141" s="178"/>
      <c r="H141" s="178"/>
      <c r="I141" s="178"/>
      <c r="J141" s="90" t="s">
        <v>48</v>
      </c>
      <c r="K141" s="183" t="s">
        <v>901</v>
      </c>
    </row>
    <row r="142">
      <c r="B142" s="25"/>
      <c r="C142" s="176" t="s">
        <v>138</v>
      </c>
      <c r="D142" s="90" t="s">
        <v>119</v>
      </c>
      <c r="E142" s="178"/>
      <c r="F142" s="178"/>
      <c r="G142" s="178"/>
      <c r="H142" s="178"/>
      <c r="I142" s="178"/>
      <c r="J142" s="90" t="s">
        <v>48</v>
      </c>
      <c r="K142" s="183" t="s">
        <v>902</v>
      </c>
    </row>
    <row r="143">
      <c r="B143" s="25"/>
      <c r="C143" s="176" t="s">
        <v>139</v>
      </c>
      <c r="D143" s="90" t="s">
        <v>903</v>
      </c>
      <c r="E143" s="178"/>
      <c r="F143" s="178"/>
      <c r="G143" s="178"/>
      <c r="H143" s="178"/>
      <c r="I143" s="178"/>
      <c r="J143" s="90" t="s">
        <v>48</v>
      </c>
      <c r="K143" s="183" t="s">
        <v>904</v>
      </c>
    </row>
    <row r="144">
      <c r="A144" s="175"/>
      <c r="B144" s="186"/>
      <c r="C144" s="176" t="s">
        <v>141</v>
      </c>
      <c r="D144" s="90" t="s">
        <v>905</v>
      </c>
      <c r="E144" s="178"/>
      <c r="F144" s="178"/>
      <c r="G144" s="178"/>
      <c r="H144" s="178"/>
      <c r="I144" s="178"/>
      <c r="J144" s="90" t="s">
        <v>48</v>
      </c>
      <c r="K144" s="183" t="s">
        <v>906</v>
      </c>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row>
    <row r="145">
      <c r="B145" s="25"/>
      <c r="C145" s="178"/>
      <c r="D145" s="178"/>
      <c r="E145" s="178"/>
      <c r="F145" s="178"/>
      <c r="G145" s="178"/>
      <c r="H145" s="178"/>
      <c r="I145" s="178"/>
      <c r="J145" s="178"/>
      <c r="K145" s="178"/>
    </row>
    <row r="146">
      <c r="B146" s="41"/>
      <c r="C146" s="178"/>
      <c r="D146" s="178"/>
      <c r="E146" s="178"/>
      <c r="F146" s="178"/>
      <c r="G146" s="178"/>
      <c r="H146" s="178"/>
      <c r="I146" s="178"/>
      <c r="J146" s="178"/>
      <c r="K146" s="178"/>
    </row>
    <row r="147">
      <c r="B147" s="41" t="s">
        <v>142</v>
      </c>
      <c r="C147" s="178"/>
      <c r="D147" s="178"/>
      <c r="E147" s="178"/>
      <c r="F147" s="178"/>
      <c r="G147" s="178"/>
      <c r="H147" s="178"/>
      <c r="I147" s="178"/>
      <c r="J147" s="178"/>
      <c r="K147" s="178"/>
    </row>
    <row r="148">
      <c r="B148" s="25"/>
      <c r="C148" s="178"/>
      <c r="D148" s="178"/>
      <c r="E148" s="178"/>
      <c r="F148" s="178"/>
      <c r="G148" s="178"/>
      <c r="H148" s="178"/>
      <c r="I148" s="178"/>
      <c r="J148" s="178"/>
      <c r="K148" s="178"/>
    </row>
    <row r="149">
      <c r="A149" s="175"/>
      <c r="B149" s="186"/>
      <c r="C149" s="176" t="s">
        <v>143</v>
      </c>
      <c r="D149" s="90" t="s">
        <v>88</v>
      </c>
      <c r="E149" s="178"/>
      <c r="F149" s="178"/>
      <c r="G149" s="178"/>
      <c r="H149" s="178"/>
      <c r="I149" s="178"/>
      <c r="J149" s="90"/>
      <c r="K149" s="183"/>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row>
    <row r="150">
      <c r="A150" s="175"/>
      <c r="B150" s="186"/>
      <c r="C150" s="176" t="s">
        <v>144</v>
      </c>
      <c r="D150" s="90" t="s">
        <v>88</v>
      </c>
      <c r="E150" s="178"/>
      <c r="F150" s="178"/>
      <c r="G150" s="178"/>
      <c r="H150" s="178"/>
      <c r="I150" s="178"/>
      <c r="J150" s="178"/>
      <c r="K150" s="178"/>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row>
    <row r="151">
      <c r="B151" s="25"/>
      <c r="C151" s="178"/>
      <c r="D151" s="178"/>
      <c r="E151" s="178"/>
      <c r="F151" s="178"/>
      <c r="G151" s="178"/>
      <c r="H151" s="178"/>
      <c r="I151" s="178"/>
      <c r="J151" s="178"/>
      <c r="K151" s="178"/>
    </row>
    <row r="152">
      <c r="B152" s="25"/>
      <c r="C152" s="176"/>
      <c r="D152" s="90"/>
      <c r="E152" s="178"/>
      <c r="F152" s="178"/>
      <c r="G152" s="178"/>
      <c r="H152" s="178"/>
      <c r="I152" s="178"/>
      <c r="J152" s="90"/>
      <c r="K152" s="183"/>
    </row>
    <row r="153">
      <c r="B153" s="41" t="s">
        <v>145</v>
      </c>
      <c r="C153" s="178"/>
      <c r="D153" s="178"/>
      <c r="E153" s="178"/>
      <c r="F153" s="178"/>
      <c r="G153" s="178"/>
      <c r="H153" s="178"/>
      <c r="I153" s="178"/>
      <c r="J153" s="178"/>
      <c r="K153" s="178"/>
    </row>
    <row r="154">
      <c r="B154" s="25"/>
      <c r="C154" s="178"/>
      <c r="D154" s="178"/>
      <c r="E154" s="178"/>
      <c r="F154" s="178"/>
      <c r="G154" s="178"/>
      <c r="H154" s="178"/>
      <c r="I154" s="178"/>
      <c r="J154" s="178"/>
      <c r="K154" s="178"/>
    </row>
    <row r="155">
      <c r="A155" s="175"/>
      <c r="B155" s="186"/>
      <c r="C155" s="176" t="s">
        <v>146</v>
      </c>
      <c r="D155" s="90" t="s">
        <v>119</v>
      </c>
      <c r="E155" s="178"/>
      <c r="F155" s="178"/>
      <c r="G155" s="178"/>
      <c r="H155" s="178"/>
      <c r="I155" s="178"/>
      <c r="J155" s="90" t="s">
        <v>48</v>
      </c>
      <c r="K155" s="90" t="s">
        <v>907</v>
      </c>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row>
    <row r="156">
      <c r="A156" s="175"/>
      <c r="B156" s="186"/>
      <c r="C156" s="176" t="s">
        <v>144</v>
      </c>
      <c r="D156" s="90" t="s">
        <v>908</v>
      </c>
      <c r="E156" s="178"/>
      <c r="F156" s="178"/>
      <c r="G156" s="178"/>
      <c r="H156" s="178"/>
      <c r="I156" s="178"/>
      <c r="J156" s="178"/>
      <c r="K156" s="178"/>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row>
    <row r="157">
      <c r="A157" s="175"/>
      <c r="B157" s="186"/>
      <c r="C157" s="176" t="s">
        <v>147</v>
      </c>
      <c r="D157" s="90" t="s">
        <v>909</v>
      </c>
      <c r="E157" s="178"/>
      <c r="F157" s="178"/>
      <c r="G157" s="178"/>
      <c r="H157" s="178"/>
      <c r="I157" s="178"/>
      <c r="J157" s="90" t="s">
        <v>48</v>
      </c>
      <c r="K157" s="90" t="s">
        <v>910</v>
      </c>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row>
    <row r="158">
      <c r="B158" s="41"/>
    </row>
    <row r="159">
      <c r="B159" s="41"/>
    </row>
    <row r="160">
      <c r="B160" s="41" t="s">
        <v>148</v>
      </c>
    </row>
    <row r="161">
      <c r="B161" s="25"/>
    </row>
    <row r="162">
      <c r="B162" s="25"/>
      <c r="C162" s="25" t="s">
        <v>149</v>
      </c>
      <c r="D162" s="29" t="s">
        <v>911</v>
      </c>
      <c r="J162" s="29" t="s">
        <v>48</v>
      </c>
      <c r="K162" s="30" t="s">
        <v>150</v>
      </c>
    </row>
    <row r="163">
      <c r="B163" s="25"/>
      <c r="C163" s="25" t="s">
        <v>151</v>
      </c>
      <c r="D163" s="72">
        <v>1.0752147E7</v>
      </c>
      <c r="I163" s="25"/>
      <c r="J163" s="29" t="s">
        <v>48</v>
      </c>
      <c r="K163" s="30" t="s">
        <v>150</v>
      </c>
      <c r="M163" s="29"/>
      <c r="N163" s="30"/>
    </row>
    <row r="164">
      <c r="B164" s="25"/>
      <c r="C164" s="25"/>
      <c r="D164" s="29"/>
      <c r="I164" s="25"/>
      <c r="M164" s="29"/>
      <c r="N164" s="30"/>
    </row>
    <row r="165">
      <c r="B165" s="25"/>
      <c r="C165" s="25" t="s">
        <v>152</v>
      </c>
      <c r="D165" s="29" t="s">
        <v>912</v>
      </c>
      <c r="J165" s="68" t="s">
        <v>48</v>
      </c>
      <c r="K165" s="69" t="s">
        <v>154</v>
      </c>
    </row>
    <row r="166">
      <c r="B166" s="25"/>
      <c r="C166" s="25" t="s">
        <v>155</v>
      </c>
      <c r="D166" s="73">
        <v>11.7</v>
      </c>
      <c r="J166" s="29" t="s">
        <v>48</v>
      </c>
      <c r="K166" s="30" t="s">
        <v>156</v>
      </c>
    </row>
    <row r="167">
      <c r="B167" s="25"/>
    </row>
    <row r="168">
      <c r="B168" s="25"/>
    </row>
    <row r="169">
      <c r="B169" s="41" t="s">
        <v>157</v>
      </c>
    </row>
    <row r="170">
      <c r="B170" s="25"/>
    </row>
    <row r="171">
      <c r="B171" s="25"/>
      <c r="C171" s="25" t="s">
        <v>913</v>
      </c>
      <c r="D171" s="29">
        <v>32622.0</v>
      </c>
      <c r="E171" s="29" t="s">
        <v>159</v>
      </c>
      <c r="J171" s="29" t="s">
        <v>48</v>
      </c>
      <c r="K171" s="30" t="s">
        <v>160</v>
      </c>
    </row>
    <row r="172">
      <c r="B172" s="25"/>
      <c r="C172" s="25" t="s">
        <v>161</v>
      </c>
      <c r="D172" s="29">
        <v>16486.4</v>
      </c>
      <c r="E172" s="29" t="s">
        <v>162</v>
      </c>
      <c r="J172" s="29" t="s">
        <v>48</v>
      </c>
      <c r="K172" s="30" t="s">
        <v>163</v>
      </c>
      <c r="M172" s="29"/>
      <c r="N172" s="30"/>
    </row>
    <row r="173">
      <c r="B173" s="25"/>
      <c r="C173" s="25" t="s">
        <v>914</v>
      </c>
      <c r="D173" s="29">
        <v>9393.5</v>
      </c>
      <c r="E173" s="29" t="s">
        <v>165</v>
      </c>
      <c r="J173" s="29" t="s">
        <v>48</v>
      </c>
      <c r="K173" s="30" t="s">
        <v>166</v>
      </c>
      <c r="M173" s="29"/>
      <c r="N173" s="30"/>
    </row>
    <row r="174">
      <c r="B174" s="25"/>
      <c r="C174" s="77" t="s">
        <v>167</v>
      </c>
      <c r="D174" s="78" t="s">
        <v>88</v>
      </c>
      <c r="E174" s="68"/>
      <c r="J174" s="29" t="s">
        <v>48</v>
      </c>
      <c r="K174" s="30" t="s">
        <v>168</v>
      </c>
    </row>
    <row r="175" ht="16.5" customHeight="1">
      <c r="B175" s="25"/>
      <c r="C175" s="77" t="s">
        <v>169</v>
      </c>
      <c r="D175" s="78" t="s">
        <v>88</v>
      </c>
      <c r="E175" s="68"/>
      <c r="J175" s="29" t="s">
        <v>48</v>
      </c>
      <c r="K175" s="30" t="s">
        <v>168</v>
      </c>
    </row>
    <row r="176">
      <c r="B176" s="25"/>
    </row>
    <row r="177">
      <c r="A177" s="175"/>
      <c r="B177" s="186"/>
      <c r="C177" s="25" t="s">
        <v>170</v>
      </c>
      <c r="D177" s="90" t="s">
        <v>119</v>
      </c>
      <c r="E177" s="178"/>
      <c r="F177" s="175"/>
      <c r="G177" s="175"/>
      <c r="H177" s="175"/>
      <c r="I177" s="175"/>
      <c r="J177" s="188" t="s">
        <v>48</v>
      </c>
      <c r="K177" s="189" t="s">
        <v>915</v>
      </c>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row>
    <row r="178">
      <c r="A178" s="175"/>
      <c r="B178" s="186"/>
      <c r="C178" s="176" t="s">
        <v>144</v>
      </c>
      <c r="D178" s="90" t="s">
        <v>916</v>
      </c>
      <c r="E178" s="178"/>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row>
    <row r="179">
      <c r="B179" s="25"/>
    </row>
    <row r="181">
      <c r="B181" s="41" t="s">
        <v>175</v>
      </c>
    </row>
    <row r="182">
      <c r="B182" s="41"/>
    </row>
    <row r="183">
      <c r="C183" s="77" t="s">
        <v>176</v>
      </c>
      <c r="D183" s="81">
        <v>214.5</v>
      </c>
      <c r="E183" s="68"/>
      <c r="F183" s="68"/>
      <c r="G183" s="68"/>
      <c r="H183" s="68"/>
      <c r="I183" s="68"/>
      <c r="J183" s="78" t="s">
        <v>48</v>
      </c>
      <c r="K183" s="79" t="s">
        <v>177</v>
      </c>
      <c r="P183" s="32"/>
      <c r="Q183" s="32"/>
    </row>
    <row r="184">
      <c r="C184" s="77" t="s">
        <v>178</v>
      </c>
      <c r="D184" s="85">
        <v>0.014</v>
      </c>
      <c r="E184" s="68"/>
      <c r="F184" s="68"/>
      <c r="G184" s="68"/>
      <c r="H184" s="68"/>
      <c r="I184" s="68"/>
      <c r="J184" s="78" t="s">
        <v>48</v>
      </c>
      <c r="K184" s="79" t="s">
        <v>177</v>
      </c>
      <c r="P184" s="32"/>
      <c r="Q184" s="32"/>
    </row>
    <row r="185">
      <c r="C185" s="25"/>
      <c r="E185" s="25"/>
      <c r="F185" s="76"/>
      <c r="K185" s="30"/>
      <c r="P185" s="32"/>
      <c r="Q185" s="32"/>
    </row>
    <row r="186">
      <c r="C186" s="32"/>
      <c r="E186" s="25"/>
      <c r="F186" s="76"/>
      <c r="K186" s="30"/>
      <c r="P186" s="32"/>
      <c r="Q186" s="32"/>
    </row>
    <row r="187">
      <c r="B187" s="41"/>
    </row>
    <row r="188">
      <c r="B188" s="41" t="s">
        <v>179</v>
      </c>
    </row>
    <row r="190">
      <c r="C190" s="25" t="s">
        <v>180</v>
      </c>
      <c r="D190" s="73">
        <v>45.0</v>
      </c>
      <c r="E190" s="29" t="s">
        <v>181</v>
      </c>
      <c r="J190" s="29" t="s">
        <v>48</v>
      </c>
      <c r="K190" s="29" t="s">
        <v>182</v>
      </c>
    </row>
    <row r="191">
      <c r="C191" s="25" t="s">
        <v>183</v>
      </c>
      <c r="D191" s="73">
        <v>1209.71</v>
      </c>
      <c r="E191" s="29" t="s">
        <v>165</v>
      </c>
      <c r="J191" s="29" t="s">
        <v>48</v>
      </c>
      <c r="K191" s="30" t="s">
        <v>184</v>
      </c>
    </row>
    <row r="192">
      <c r="C192" s="25" t="s">
        <v>185</v>
      </c>
      <c r="D192" s="29" t="s">
        <v>684</v>
      </c>
      <c r="J192" s="29" t="s">
        <v>48</v>
      </c>
      <c r="K192" s="30" t="s">
        <v>186</v>
      </c>
    </row>
    <row r="193">
      <c r="C193" s="25" t="s">
        <v>187</v>
      </c>
      <c r="D193" s="29" t="s">
        <v>140</v>
      </c>
    </row>
    <row r="196">
      <c r="B196" s="41" t="s">
        <v>188</v>
      </c>
    </row>
    <row r="198">
      <c r="C198" s="25" t="s">
        <v>189</v>
      </c>
      <c r="D198" s="73">
        <v>39.74286136</v>
      </c>
      <c r="J198" s="29" t="s">
        <v>48</v>
      </c>
      <c r="K198" s="29" t="s">
        <v>190</v>
      </c>
    </row>
    <row r="199">
      <c r="C199" s="25" t="s">
        <v>191</v>
      </c>
      <c r="D199" s="73">
        <v>1.0376571E7</v>
      </c>
      <c r="E199" s="29" t="s">
        <v>17</v>
      </c>
      <c r="J199" s="29" t="s">
        <v>48</v>
      </c>
      <c r="K199" s="30" t="s">
        <v>192</v>
      </c>
    </row>
    <row r="200">
      <c r="B200" s="25"/>
      <c r="C200" s="25"/>
    </row>
    <row r="201">
      <c r="C201" s="25"/>
      <c r="K201" s="30"/>
    </row>
    <row r="202">
      <c r="B202" s="41" t="s">
        <v>193</v>
      </c>
    </row>
    <row r="204">
      <c r="B204" s="25"/>
      <c r="C204" s="25" t="s">
        <v>194</v>
      </c>
      <c r="D204" s="29" t="s">
        <v>917</v>
      </c>
      <c r="J204" s="29" t="s">
        <v>48</v>
      </c>
      <c r="K204" s="30" t="s">
        <v>195</v>
      </c>
    </row>
    <row r="205">
      <c r="B205" s="25"/>
      <c r="C205" s="25" t="s">
        <v>196</v>
      </c>
      <c r="D205" s="43">
        <v>0.244</v>
      </c>
      <c r="J205" s="29" t="s">
        <v>48</v>
      </c>
      <c r="K205" s="30" t="s">
        <v>82</v>
      </c>
    </row>
    <row r="206">
      <c r="C206" s="25" t="s">
        <v>197</v>
      </c>
      <c r="D206" s="29" t="s">
        <v>918</v>
      </c>
      <c r="J206" s="29" t="s">
        <v>48</v>
      </c>
      <c r="K206" s="30" t="s">
        <v>195</v>
      </c>
    </row>
    <row r="207">
      <c r="B207" s="25"/>
      <c r="I207" s="29"/>
    </row>
    <row r="208">
      <c r="B208" s="25"/>
      <c r="I208" s="29"/>
    </row>
    <row r="209">
      <c r="B209" s="25"/>
      <c r="I209" s="29"/>
    </row>
    <row r="210">
      <c r="B210" s="41" t="s">
        <v>198</v>
      </c>
      <c r="I210" s="29"/>
    </row>
    <row r="211">
      <c r="B211" s="25"/>
      <c r="C211" s="77" t="s">
        <v>199</v>
      </c>
      <c r="D211" s="78" t="s">
        <v>775</v>
      </c>
      <c r="E211" s="68"/>
      <c r="F211" s="68"/>
      <c r="G211" s="68"/>
      <c r="H211" s="78"/>
      <c r="I211" s="68"/>
      <c r="J211" s="78" t="s">
        <v>48</v>
      </c>
      <c r="K211" s="79" t="s">
        <v>201</v>
      </c>
    </row>
    <row r="212">
      <c r="B212" s="25"/>
      <c r="C212" s="25" t="s">
        <v>919</v>
      </c>
      <c r="D212" s="29" t="s">
        <v>920</v>
      </c>
      <c r="J212" s="29" t="s">
        <v>48</v>
      </c>
      <c r="K212" s="30" t="s">
        <v>203</v>
      </c>
    </row>
    <row r="213">
      <c r="B213" s="25"/>
      <c r="C213" s="25" t="s">
        <v>204</v>
      </c>
      <c r="D213" s="29" t="s">
        <v>921</v>
      </c>
      <c r="J213" s="29" t="s">
        <v>48</v>
      </c>
      <c r="K213" s="30" t="s">
        <v>203</v>
      </c>
    </row>
    <row r="214">
      <c r="B214" s="25"/>
      <c r="C214" s="25" t="s">
        <v>205</v>
      </c>
      <c r="D214" s="29" t="s">
        <v>271</v>
      </c>
      <c r="H214" s="29"/>
      <c r="J214" s="29" t="s">
        <v>48</v>
      </c>
      <c r="K214" s="79" t="s">
        <v>207</v>
      </c>
    </row>
    <row r="215">
      <c r="B215" s="25"/>
    </row>
    <row r="216">
      <c r="C216" s="25" t="s">
        <v>208</v>
      </c>
      <c r="D216" s="29">
        <v>13000.0</v>
      </c>
      <c r="J216" s="29" t="s">
        <v>48</v>
      </c>
      <c r="K216" s="30" t="s">
        <v>210</v>
      </c>
    </row>
    <row r="217">
      <c r="C217" s="25" t="s">
        <v>211</v>
      </c>
      <c r="D217" s="48">
        <v>0.01</v>
      </c>
      <c r="J217" s="29" t="s">
        <v>48</v>
      </c>
      <c r="K217" s="30" t="s">
        <v>210</v>
      </c>
    </row>
    <row r="218">
      <c r="C218" s="25" t="s">
        <v>212</v>
      </c>
      <c r="D218" s="29" t="s">
        <v>111</v>
      </c>
      <c r="J218" s="29" t="s">
        <v>48</v>
      </c>
      <c r="K218" s="29" t="s">
        <v>213</v>
      </c>
    </row>
    <row r="224">
      <c r="B224" s="41" t="s">
        <v>214</v>
      </c>
    </row>
    <row r="225">
      <c r="C225" s="25" t="s">
        <v>215</v>
      </c>
      <c r="E225" s="25" t="s">
        <v>216</v>
      </c>
    </row>
    <row r="226">
      <c r="C226" s="25" t="s">
        <v>217</v>
      </c>
      <c r="D226" s="88">
        <v>-0.61</v>
      </c>
      <c r="E226" s="78" t="s">
        <v>273</v>
      </c>
      <c r="J226" s="29" t="s">
        <v>48</v>
      </c>
      <c r="K226" s="29" t="s">
        <v>218</v>
      </c>
    </row>
    <row r="227">
      <c r="C227" s="25" t="s">
        <v>219</v>
      </c>
      <c r="D227" s="88">
        <v>-0.719</v>
      </c>
      <c r="E227" s="78" t="s">
        <v>273</v>
      </c>
      <c r="J227" s="29" t="s">
        <v>48</v>
      </c>
      <c r="K227" s="30" t="s">
        <v>220</v>
      </c>
    </row>
    <row r="228">
      <c r="C228" s="25" t="s">
        <v>221</v>
      </c>
      <c r="D228" s="88">
        <v>-0.632</v>
      </c>
      <c r="E228" s="78" t="s">
        <v>273</v>
      </c>
      <c r="J228" s="29" t="s">
        <v>48</v>
      </c>
      <c r="K228" s="30" t="s">
        <v>220</v>
      </c>
    </row>
    <row r="229">
      <c r="C229" s="25" t="s">
        <v>222</v>
      </c>
      <c r="D229" s="88">
        <v>-0.677</v>
      </c>
      <c r="E229" s="78" t="s">
        <v>273</v>
      </c>
      <c r="J229" s="29" t="s">
        <v>48</v>
      </c>
      <c r="K229" s="30" t="s">
        <v>223</v>
      </c>
    </row>
    <row r="230">
      <c r="C230" s="25"/>
      <c r="D230" s="29"/>
      <c r="J230" s="29"/>
      <c r="K230" s="29"/>
    </row>
    <row r="231">
      <c r="C231" s="25"/>
      <c r="D231" s="29"/>
      <c r="J231" s="29"/>
      <c r="K231" s="29"/>
    </row>
    <row r="232">
      <c r="C232" s="25" t="s">
        <v>224</v>
      </c>
      <c r="D232" s="29" t="s">
        <v>88</v>
      </c>
      <c r="J232" s="29" t="s">
        <v>48</v>
      </c>
      <c r="K232" s="29" t="s">
        <v>225</v>
      </c>
    </row>
    <row r="233">
      <c r="C233" s="25" t="s">
        <v>226</v>
      </c>
      <c r="D233" s="29" t="s">
        <v>88</v>
      </c>
    </row>
    <row r="234">
      <c r="C234" s="25" t="s">
        <v>227</v>
      </c>
      <c r="D234" s="29" t="s">
        <v>88</v>
      </c>
    </row>
  </sheetData>
  <mergeCells count="4">
    <mergeCell ref="C2:P3"/>
    <mergeCell ref="C4:P4"/>
    <mergeCell ref="C25:E27"/>
    <mergeCell ref="D117:G117"/>
  </mergeCells>
  <hyperlinks>
    <hyperlink r:id="rId1" ref="C2"/>
    <hyperlink r:id="rId2" ref="C4"/>
  </hyperlinks>
  <drawing r:id="rId3"/>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922</v>
      </c>
    </row>
    <row r="3" ht="28.5" customHeight="1"/>
    <row r="6">
      <c r="B6" s="27" t="s">
        <v>923</v>
      </c>
    </row>
    <row r="9">
      <c r="C9" s="25" t="s">
        <v>46</v>
      </c>
      <c r="D9" s="28" t="s">
        <v>597</v>
      </c>
      <c r="J9" s="29" t="s">
        <v>48</v>
      </c>
      <c r="K9" s="30" t="s">
        <v>49</v>
      </c>
    </row>
    <row r="10">
      <c r="C10" s="25" t="s">
        <v>50</v>
      </c>
      <c r="D10" s="31">
        <v>0.855</v>
      </c>
      <c r="J10" s="29" t="s">
        <v>48</v>
      </c>
      <c r="K10" s="30" t="s">
        <v>51</v>
      </c>
    </row>
    <row r="11">
      <c r="C11" s="32"/>
    </row>
    <row r="12">
      <c r="C12" s="32"/>
    </row>
    <row r="13">
      <c r="C13" s="32"/>
      <c r="D13" s="25" t="s">
        <v>52</v>
      </c>
      <c r="E13" s="25" t="s">
        <v>53</v>
      </c>
    </row>
    <row r="14">
      <c r="C14" s="25" t="s">
        <v>54</v>
      </c>
      <c r="D14" s="33">
        <v>1.9592428E7</v>
      </c>
      <c r="E14" s="34">
        <v>0.10199676303959304</v>
      </c>
      <c r="J14" s="29" t="s">
        <v>48</v>
      </c>
      <c r="K14" s="30" t="s">
        <v>55</v>
      </c>
    </row>
    <row r="15">
      <c r="C15" s="25" t="s">
        <v>56</v>
      </c>
      <c r="D15" s="34">
        <v>0.840583157942446</v>
      </c>
      <c r="E15" s="34">
        <v>0.06132356043939624</v>
      </c>
      <c r="J15" s="29" t="s">
        <v>48</v>
      </c>
      <c r="K15" s="30" t="s">
        <v>57</v>
      </c>
    </row>
    <row r="16">
      <c r="C16" s="25"/>
      <c r="D16" s="35"/>
      <c r="E16" s="25" t="s">
        <v>58</v>
      </c>
      <c r="J16" s="29"/>
      <c r="K16" s="30"/>
    </row>
    <row r="17">
      <c r="C17" s="25" t="s">
        <v>59</v>
      </c>
      <c r="D17" s="35">
        <v>14188.19456</v>
      </c>
      <c r="E17" s="36">
        <v>0.04022989979663194</v>
      </c>
      <c r="J17" s="29" t="s">
        <v>48</v>
      </c>
      <c r="K17" s="30" t="s">
        <v>60</v>
      </c>
    </row>
    <row r="18">
      <c r="I18" s="32"/>
    </row>
    <row r="19">
      <c r="I19" s="32"/>
    </row>
    <row r="20">
      <c r="I20" s="32"/>
    </row>
    <row r="21">
      <c r="C21" s="178"/>
      <c r="D21" s="178"/>
      <c r="E21" s="178"/>
      <c r="F21" s="178"/>
      <c r="G21" s="178"/>
      <c r="H21" s="178"/>
      <c r="I21" s="179"/>
      <c r="J21" s="178"/>
      <c r="K21" s="178"/>
    </row>
    <row r="22">
      <c r="C22" s="178"/>
      <c r="D22" s="178"/>
      <c r="E22" s="178"/>
      <c r="F22" s="178"/>
      <c r="G22" s="178"/>
      <c r="H22" s="178"/>
      <c r="I22" s="179"/>
      <c r="J22" s="178"/>
      <c r="K22" s="178"/>
    </row>
    <row r="23">
      <c r="C23" s="190" t="s">
        <v>61</v>
      </c>
      <c r="D23" s="191"/>
      <c r="E23" s="191"/>
      <c r="F23" s="191"/>
      <c r="G23" s="178"/>
      <c r="H23" s="191"/>
      <c r="I23" s="191"/>
      <c r="J23" s="178"/>
      <c r="K23" s="178"/>
    </row>
    <row r="24" ht="23.25" customHeight="1">
      <c r="B24" s="38"/>
      <c r="C24" s="174" t="s">
        <v>924</v>
      </c>
      <c r="F24" s="191"/>
      <c r="G24" s="178"/>
      <c r="H24" s="191"/>
      <c r="I24" s="191"/>
      <c r="J24" s="178"/>
      <c r="K24" s="178"/>
    </row>
    <row r="25" ht="26.25" customHeight="1">
      <c r="B25" s="38"/>
      <c r="F25" s="191"/>
      <c r="G25" s="178"/>
      <c r="H25" s="191"/>
      <c r="I25" s="191"/>
      <c r="J25" s="178"/>
      <c r="K25" s="178"/>
    </row>
    <row r="26" ht="66.75" customHeight="1">
      <c r="B26" s="38"/>
      <c r="F26" s="191"/>
      <c r="G26" s="178"/>
      <c r="H26" s="191"/>
      <c r="I26" s="191"/>
      <c r="J26" s="178"/>
      <c r="K26" s="178"/>
    </row>
    <row r="27">
      <c r="C27" s="178"/>
      <c r="D27" s="178"/>
      <c r="E27" s="178"/>
      <c r="F27" s="178"/>
      <c r="G27" s="178"/>
      <c r="H27" s="178"/>
      <c r="I27" s="179"/>
      <c r="J27" s="178"/>
      <c r="K27" s="178"/>
    </row>
    <row r="28">
      <c r="C28" s="178"/>
      <c r="D28" s="178"/>
      <c r="E28" s="178"/>
      <c r="F28" s="178"/>
      <c r="G28" s="178"/>
      <c r="H28" s="178"/>
      <c r="I28" s="179"/>
      <c r="J28" s="178"/>
      <c r="K28" s="178"/>
    </row>
    <row r="29">
      <c r="B29" s="41" t="s">
        <v>63</v>
      </c>
      <c r="C29" s="178"/>
      <c r="D29" s="178"/>
      <c r="E29" s="178"/>
      <c r="F29" s="178"/>
      <c r="G29" s="178"/>
      <c r="H29" s="178"/>
      <c r="I29" s="179"/>
      <c r="J29" s="178"/>
      <c r="K29" s="178"/>
    </row>
    <row r="30">
      <c r="C30" s="178"/>
      <c r="D30" s="178"/>
      <c r="E30" s="178"/>
      <c r="F30" s="178"/>
      <c r="G30" s="178"/>
      <c r="H30" s="178"/>
      <c r="I30" s="179"/>
      <c r="J30" s="178"/>
      <c r="K30" s="178"/>
    </row>
    <row r="31">
      <c r="A31" s="175"/>
      <c r="B31" s="175"/>
      <c r="C31" s="176" t="s">
        <v>64</v>
      </c>
      <c r="D31" s="177">
        <v>517.0</v>
      </c>
      <c r="E31" s="90" t="s">
        <v>925</v>
      </c>
      <c r="F31" s="178"/>
      <c r="G31" s="178"/>
      <c r="H31" s="178"/>
      <c r="I31" s="178"/>
      <c r="J31" s="90" t="s">
        <v>48</v>
      </c>
      <c r="K31" s="90" t="s">
        <v>926</v>
      </c>
      <c r="L31" s="175"/>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90" t="s">
        <v>88</v>
      </c>
      <c r="E32" s="44"/>
      <c r="F32" s="178"/>
      <c r="G32" s="178"/>
      <c r="H32" s="178"/>
      <c r="I32" s="178"/>
      <c r="J32" s="90"/>
      <c r="K32" s="90"/>
      <c r="L32" s="175"/>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177">
        <v>3585.0</v>
      </c>
      <c r="E33" s="90" t="s">
        <v>927</v>
      </c>
      <c r="F33" s="178"/>
      <c r="G33" s="178"/>
      <c r="H33" s="178"/>
      <c r="I33" s="178"/>
      <c r="J33" s="90" t="s">
        <v>48</v>
      </c>
      <c r="K33" s="90" t="s">
        <v>928</v>
      </c>
      <c r="L33" s="175"/>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90" t="s">
        <v>88</v>
      </c>
      <c r="E34" s="44"/>
      <c r="F34" s="178"/>
      <c r="G34" s="178"/>
      <c r="H34" s="178"/>
      <c r="I34" s="178"/>
      <c r="J34" s="90"/>
      <c r="K34" s="90"/>
      <c r="L34" s="175"/>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178"/>
      <c r="N35" s="32"/>
      <c r="O35" s="32"/>
      <c r="P35" s="32"/>
      <c r="Q35" s="32"/>
    </row>
    <row r="36">
      <c r="C36" s="178"/>
      <c r="D36" s="178"/>
      <c r="E36" s="178"/>
      <c r="F36" s="178"/>
      <c r="G36" s="178"/>
      <c r="H36" s="178"/>
      <c r="I36" s="176"/>
      <c r="J36" s="45"/>
      <c r="K36" s="178"/>
      <c r="N36" s="32"/>
      <c r="O36" s="32"/>
      <c r="P36" s="32"/>
      <c r="Q36" s="32"/>
    </row>
    <row r="37">
      <c r="A37" s="175"/>
      <c r="B37" s="175"/>
      <c r="C37" s="176" t="s">
        <v>72</v>
      </c>
      <c r="D37" s="178"/>
      <c r="E37" s="176"/>
      <c r="F37" s="179"/>
      <c r="G37" s="176"/>
      <c r="H37" s="178"/>
      <c r="I37" s="178"/>
      <c r="J37" s="178"/>
      <c r="K37" s="178"/>
      <c r="L37" s="175"/>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90" t="s">
        <v>929</v>
      </c>
      <c r="D38" s="180">
        <v>0.33</v>
      </c>
      <c r="E38" s="90"/>
      <c r="F38" s="178"/>
      <c r="G38" s="90"/>
      <c r="H38" s="178"/>
      <c r="I38" s="178"/>
      <c r="J38" s="90" t="s">
        <v>48</v>
      </c>
      <c r="K38" s="183" t="s">
        <v>930</v>
      </c>
      <c r="L38" s="175"/>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90" t="s">
        <v>855</v>
      </c>
      <c r="D39" s="180">
        <v>0.3</v>
      </c>
      <c r="E39" s="90"/>
      <c r="F39" s="178"/>
      <c r="G39" s="90"/>
      <c r="H39" s="178"/>
      <c r="I39" s="178"/>
      <c r="J39" s="90" t="s">
        <v>48</v>
      </c>
      <c r="K39" s="183" t="s">
        <v>930</v>
      </c>
      <c r="L39" s="175"/>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t="s">
        <v>145</v>
      </c>
      <c r="D40" s="180">
        <v>0.033</v>
      </c>
      <c r="E40" s="90"/>
      <c r="F40" s="178"/>
      <c r="G40" s="90"/>
      <c r="H40" s="178"/>
      <c r="I40" s="178"/>
      <c r="J40" s="90" t="s">
        <v>48</v>
      </c>
      <c r="K40" s="183" t="s">
        <v>930</v>
      </c>
      <c r="L40" s="175"/>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90" t="s">
        <v>142</v>
      </c>
      <c r="D41" s="180">
        <v>0.3</v>
      </c>
      <c r="E41" s="90"/>
      <c r="F41" s="178"/>
      <c r="G41" s="90"/>
      <c r="H41" s="178"/>
      <c r="I41" s="178"/>
      <c r="J41" s="90" t="s">
        <v>48</v>
      </c>
      <c r="K41" s="183" t="s">
        <v>930</v>
      </c>
      <c r="L41" s="175"/>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t="s">
        <v>857</v>
      </c>
      <c r="D42" s="180">
        <v>0.037</v>
      </c>
      <c r="E42" s="90"/>
      <c r="F42" s="178"/>
      <c r="G42" s="90"/>
      <c r="H42" s="178"/>
      <c r="I42" s="178"/>
      <c r="J42" s="90" t="s">
        <v>48</v>
      </c>
      <c r="K42" s="183" t="s">
        <v>930</v>
      </c>
      <c r="L42" s="175"/>
      <c r="M42" s="175"/>
      <c r="N42" s="175"/>
      <c r="O42" s="175"/>
      <c r="P42" s="175"/>
      <c r="Q42" s="175"/>
      <c r="R42" s="175"/>
      <c r="S42" s="175"/>
      <c r="T42" s="175"/>
      <c r="U42" s="175"/>
      <c r="V42" s="175"/>
      <c r="W42" s="175"/>
      <c r="X42" s="175"/>
      <c r="Y42" s="175"/>
      <c r="Z42" s="175"/>
      <c r="AA42" s="175"/>
      <c r="AB42" s="175"/>
      <c r="AC42" s="175"/>
      <c r="AD42" s="175"/>
      <c r="AE42" s="175"/>
      <c r="AF42" s="175"/>
    </row>
    <row r="43">
      <c r="C43" s="176"/>
      <c r="D43" s="178"/>
      <c r="E43" s="176"/>
      <c r="F43" s="179"/>
      <c r="G43" s="176"/>
      <c r="H43" s="178"/>
      <c r="I43" s="176"/>
      <c r="J43" s="45"/>
      <c r="K43" s="178"/>
      <c r="N43" s="32"/>
      <c r="O43" s="32"/>
      <c r="P43" s="32"/>
      <c r="Q43" s="32"/>
    </row>
    <row r="44">
      <c r="C44" s="176"/>
      <c r="D44" s="178"/>
      <c r="E44" s="176"/>
      <c r="F44" s="179"/>
      <c r="G44" s="176"/>
      <c r="H44" s="178"/>
      <c r="I44" s="176"/>
      <c r="J44" s="45"/>
      <c r="K44" s="178"/>
      <c r="N44" s="32"/>
      <c r="O44" s="32"/>
      <c r="P44" s="32"/>
      <c r="Q44" s="32"/>
    </row>
    <row r="45">
      <c r="A45" s="175"/>
      <c r="B45" s="175"/>
      <c r="C45" s="176" t="s">
        <v>931</v>
      </c>
      <c r="D45" s="178"/>
      <c r="E45" s="176"/>
      <c r="F45" s="179"/>
      <c r="G45" s="176"/>
      <c r="H45" s="178"/>
      <c r="I45" s="176"/>
      <c r="J45" s="45"/>
      <c r="K45" s="178"/>
      <c r="L45" s="175"/>
      <c r="M45" s="175"/>
      <c r="N45" s="181"/>
      <c r="O45" s="181"/>
      <c r="P45" s="181"/>
      <c r="Q45" s="181"/>
      <c r="R45" s="175"/>
      <c r="S45" s="175"/>
      <c r="T45" s="175"/>
      <c r="U45" s="175"/>
      <c r="V45" s="175"/>
      <c r="W45" s="175"/>
      <c r="X45" s="175"/>
      <c r="Y45" s="175"/>
      <c r="Z45" s="175"/>
      <c r="AA45" s="175"/>
      <c r="AB45" s="175"/>
      <c r="AC45" s="175"/>
      <c r="AD45" s="175"/>
      <c r="AE45" s="175"/>
      <c r="AF45" s="175"/>
    </row>
    <row r="46">
      <c r="A46" s="175"/>
      <c r="B46" s="175"/>
      <c r="C46" s="178" t="s">
        <v>75</v>
      </c>
      <c r="D46" s="182">
        <v>0.073</v>
      </c>
      <c r="E46" s="90"/>
      <c r="F46" s="178"/>
      <c r="G46" s="90"/>
      <c r="H46" s="178"/>
      <c r="I46" s="176"/>
      <c r="J46" s="90" t="s">
        <v>48</v>
      </c>
      <c r="K46" s="90" t="s">
        <v>932</v>
      </c>
      <c r="L46" s="175"/>
      <c r="M46" s="175"/>
      <c r="N46" s="181"/>
      <c r="O46" s="181"/>
      <c r="P46" s="181"/>
      <c r="Q46" s="181"/>
      <c r="R46" s="175"/>
      <c r="S46" s="175"/>
      <c r="T46" s="175"/>
      <c r="U46" s="175"/>
      <c r="V46" s="175"/>
      <c r="W46" s="175"/>
      <c r="X46" s="175"/>
      <c r="Y46" s="175"/>
      <c r="Z46" s="175"/>
      <c r="AA46" s="175"/>
      <c r="AB46" s="175"/>
      <c r="AC46" s="175"/>
      <c r="AD46" s="175"/>
      <c r="AE46" s="175"/>
      <c r="AF46" s="175"/>
    </row>
    <row r="47">
      <c r="A47" s="175"/>
      <c r="B47" s="175"/>
      <c r="C47" s="90" t="s">
        <v>933</v>
      </c>
      <c r="D47" s="182">
        <v>0.426</v>
      </c>
      <c r="E47" s="90"/>
      <c r="F47" s="178"/>
      <c r="G47" s="90"/>
      <c r="H47" s="178"/>
      <c r="I47" s="176"/>
      <c r="J47" s="90" t="s">
        <v>48</v>
      </c>
      <c r="K47" s="90" t="s">
        <v>932</v>
      </c>
      <c r="L47" s="175"/>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178" t="s">
        <v>519</v>
      </c>
      <c r="D48" s="182">
        <v>0.5</v>
      </c>
      <c r="E48" s="90"/>
      <c r="F48" s="178"/>
      <c r="G48" s="90"/>
      <c r="H48" s="178"/>
      <c r="I48" s="176"/>
      <c r="J48" s="90" t="s">
        <v>48</v>
      </c>
      <c r="K48" s="90" t="s">
        <v>932</v>
      </c>
      <c r="L48" s="175"/>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t="s">
        <v>179</v>
      </c>
      <c r="D49" s="182">
        <v>0.001</v>
      </c>
      <c r="E49" s="90"/>
      <c r="F49" s="178"/>
      <c r="G49" s="90"/>
      <c r="H49" s="178"/>
      <c r="I49" s="176"/>
      <c r="J49" s="90" t="s">
        <v>48</v>
      </c>
      <c r="K49" s="90" t="s">
        <v>932</v>
      </c>
      <c r="L49" s="175"/>
      <c r="M49" s="175"/>
      <c r="N49" s="181"/>
      <c r="O49" s="181"/>
      <c r="P49" s="181"/>
      <c r="Q49" s="181"/>
      <c r="R49" s="175"/>
      <c r="S49" s="175"/>
      <c r="T49" s="175"/>
      <c r="U49" s="175"/>
      <c r="V49" s="175"/>
      <c r="W49" s="175"/>
      <c r="X49" s="175"/>
      <c r="Y49" s="175"/>
      <c r="Z49" s="175"/>
      <c r="AA49" s="175"/>
      <c r="AB49" s="175"/>
      <c r="AC49" s="175"/>
      <c r="AD49" s="175"/>
      <c r="AE49" s="175"/>
      <c r="AF49" s="175"/>
    </row>
    <row r="50">
      <c r="C50" s="178"/>
      <c r="D50" s="178"/>
      <c r="E50" s="178"/>
      <c r="F50" s="178"/>
      <c r="G50" s="178"/>
      <c r="H50" s="178"/>
      <c r="I50" s="176"/>
      <c r="J50" s="45"/>
      <c r="K50" s="178"/>
      <c r="N50" s="32"/>
      <c r="O50" s="32"/>
      <c r="P50" s="32"/>
      <c r="Q50" s="32"/>
    </row>
    <row r="51">
      <c r="C51" s="178"/>
      <c r="D51" s="178"/>
      <c r="E51" s="178"/>
      <c r="F51" s="178"/>
      <c r="G51" s="178"/>
      <c r="H51" s="178"/>
      <c r="I51" s="176"/>
      <c r="J51" s="45"/>
      <c r="K51" s="178"/>
      <c r="N51" s="32"/>
      <c r="O51" s="32"/>
      <c r="P51" s="32"/>
      <c r="Q51" s="32"/>
    </row>
    <row r="52">
      <c r="C52" s="178"/>
      <c r="D52" s="178"/>
      <c r="E52" s="178"/>
      <c r="F52" s="178"/>
      <c r="G52" s="178"/>
      <c r="H52" s="178"/>
      <c r="I52" s="176"/>
      <c r="J52" s="45"/>
      <c r="K52" s="178"/>
      <c r="N52" s="32"/>
      <c r="O52" s="32"/>
      <c r="P52" s="32"/>
      <c r="Q52" s="32"/>
    </row>
    <row r="53">
      <c r="C53" s="178"/>
      <c r="D53" s="178"/>
      <c r="E53" s="178"/>
      <c r="F53" s="178"/>
      <c r="G53" s="178"/>
      <c r="H53" s="178"/>
      <c r="I53" s="176"/>
      <c r="J53" s="45"/>
      <c r="K53" s="178"/>
      <c r="N53" s="32"/>
      <c r="O53" s="32"/>
      <c r="P53" s="32"/>
      <c r="Q53" s="32"/>
    </row>
    <row r="54">
      <c r="C54" s="178"/>
      <c r="D54" s="178"/>
      <c r="E54" s="178"/>
      <c r="F54" s="178"/>
      <c r="G54" s="178"/>
      <c r="H54" s="178"/>
      <c r="I54" s="176"/>
      <c r="J54" s="45"/>
      <c r="K54" s="178"/>
      <c r="N54" s="32"/>
      <c r="O54" s="32"/>
      <c r="P54" s="32"/>
      <c r="Q54" s="32"/>
    </row>
    <row r="55" ht="20.25" customHeight="1">
      <c r="C55" s="176" t="s">
        <v>80</v>
      </c>
      <c r="D55" s="45">
        <v>8.53</v>
      </c>
      <c r="E55" s="90" t="s">
        <v>81</v>
      </c>
      <c r="F55" s="178"/>
      <c r="G55" s="178"/>
      <c r="H55" s="178"/>
      <c r="I55" s="178"/>
      <c r="J55" s="90" t="s">
        <v>48</v>
      </c>
      <c r="K55" s="183" t="s">
        <v>82</v>
      </c>
    </row>
    <row r="56">
      <c r="C56" s="179" t="s">
        <v>83</v>
      </c>
      <c r="D56" s="51"/>
      <c r="E56" s="182">
        <v>0.9859320046893318</v>
      </c>
      <c r="F56" s="178"/>
      <c r="G56" s="178"/>
      <c r="H56" s="178"/>
      <c r="I56" s="45"/>
      <c r="J56" s="90" t="s">
        <v>48</v>
      </c>
      <c r="K56" s="183" t="s">
        <v>82</v>
      </c>
      <c r="L56" s="45"/>
      <c r="O56" s="29"/>
      <c r="P56" s="30"/>
      <c r="Q56" s="30"/>
    </row>
    <row r="57">
      <c r="C57" s="179" t="s">
        <v>84</v>
      </c>
      <c r="D57" s="51"/>
      <c r="E57" s="182">
        <v>0.001172332942555686</v>
      </c>
      <c r="F57" s="178"/>
      <c r="G57" s="178"/>
      <c r="H57" s="178"/>
      <c r="I57" s="45"/>
      <c r="J57" s="90" t="s">
        <v>48</v>
      </c>
      <c r="K57" s="183" t="s">
        <v>82</v>
      </c>
      <c r="L57" s="45"/>
      <c r="O57" s="29"/>
      <c r="P57" s="30"/>
      <c r="Q57" s="30"/>
    </row>
    <row r="58">
      <c r="C58" s="179" t="s">
        <v>85</v>
      </c>
      <c r="D58" s="51"/>
      <c r="E58" s="182">
        <v>0.012895662368112544</v>
      </c>
      <c r="F58" s="178"/>
      <c r="G58" s="178"/>
      <c r="H58" s="178"/>
      <c r="I58" s="45"/>
      <c r="J58" s="90" t="s">
        <v>48</v>
      </c>
      <c r="K58" s="183" t="s">
        <v>82</v>
      </c>
      <c r="L58" s="45"/>
      <c r="O58" s="29"/>
      <c r="P58" s="30"/>
      <c r="Q58" s="30"/>
    </row>
    <row r="59">
      <c r="C59" s="176"/>
      <c r="D59" s="192"/>
      <c r="E59" s="178"/>
      <c r="F59" s="178"/>
      <c r="G59" s="176"/>
      <c r="H59" s="178"/>
      <c r="I59" s="45"/>
      <c r="J59" s="90"/>
      <c r="K59" s="183"/>
      <c r="L59" s="45"/>
      <c r="O59" s="29"/>
      <c r="P59" s="30"/>
      <c r="Q59" s="30"/>
    </row>
    <row r="60">
      <c r="C60" s="176" t="s">
        <v>86</v>
      </c>
      <c r="D60" s="182">
        <v>0.008274231678486732</v>
      </c>
      <c r="E60" s="178"/>
      <c r="F60" s="178"/>
      <c r="G60" s="90"/>
      <c r="H60" s="178"/>
      <c r="I60" s="178"/>
      <c r="J60" s="90" t="s">
        <v>48</v>
      </c>
      <c r="K60" s="183" t="s">
        <v>82</v>
      </c>
      <c r="Q60" s="30"/>
    </row>
    <row r="61">
      <c r="C61" s="176" t="s">
        <v>87</v>
      </c>
      <c r="D61" s="45">
        <v>7.9</v>
      </c>
      <c r="E61" s="90" t="s">
        <v>234</v>
      </c>
      <c r="F61" s="178"/>
      <c r="G61" s="178"/>
      <c r="H61" s="178"/>
      <c r="I61" s="178"/>
      <c r="J61" s="90" t="s">
        <v>48</v>
      </c>
      <c r="K61" s="183" t="s">
        <v>89</v>
      </c>
    </row>
    <row r="62">
      <c r="C62" s="178"/>
      <c r="D62" s="178"/>
      <c r="E62" s="178"/>
      <c r="F62" s="178"/>
      <c r="G62" s="178"/>
      <c r="H62" s="178"/>
      <c r="I62" s="178"/>
      <c r="J62" s="178"/>
      <c r="K62" s="178"/>
    </row>
    <row r="63">
      <c r="C63" s="178"/>
      <c r="D63" s="178"/>
      <c r="E63" s="178"/>
      <c r="F63" s="178"/>
      <c r="G63" s="178"/>
      <c r="H63" s="178"/>
      <c r="I63" s="178"/>
      <c r="J63" s="178"/>
      <c r="K63" s="178"/>
    </row>
    <row r="64">
      <c r="B64" s="41"/>
      <c r="C64" s="178"/>
      <c r="D64" s="178"/>
      <c r="E64" s="178"/>
      <c r="F64" s="178"/>
      <c r="G64" s="178"/>
      <c r="H64" s="178"/>
      <c r="I64" s="178"/>
      <c r="J64" s="178"/>
      <c r="K64" s="178"/>
    </row>
    <row r="65">
      <c r="B65" s="41"/>
      <c r="C65" s="178"/>
      <c r="D65" s="178"/>
      <c r="E65" s="178"/>
      <c r="F65" s="178"/>
      <c r="G65" s="178"/>
      <c r="H65" s="178"/>
      <c r="I65" s="178"/>
      <c r="J65" s="178"/>
      <c r="K65" s="178"/>
    </row>
    <row r="66">
      <c r="B66" s="41"/>
      <c r="C66" s="178"/>
      <c r="D66" s="178"/>
      <c r="E66" s="178"/>
      <c r="F66" s="178"/>
      <c r="G66" s="178"/>
      <c r="H66" s="178"/>
      <c r="I66" s="178"/>
      <c r="J66" s="178"/>
      <c r="K66" s="178"/>
    </row>
    <row r="67">
      <c r="B67" s="41" t="s">
        <v>90</v>
      </c>
      <c r="C67" s="178"/>
      <c r="D67" s="178"/>
      <c r="E67" s="178"/>
      <c r="F67" s="178"/>
      <c r="G67" s="178"/>
      <c r="H67" s="178"/>
      <c r="I67" s="178"/>
      <c r="J67" s="178"/>
      <c r="K67" s="178"/>
    </row>
    <row r="68">
      <c r="C68" s="178"/>
      <c r="D68" s="178"/>
      <c r="E68" s="178"/>
      <c r="F68" s="178"/>
      <c r="G68" s="178"/>
      <c r="H68" s="178"/>
      <c r="I68" s="178"/>
      <c r="J68" s="178"/>
      <c r="K68" s="178"/>
    </row>
    <row r="69">
      <c r="C69" s="176" t="s">
        <v>91</v>
      </c>
      <c r="D69" s="55">
        <v>26.63006</v>
      </c>
      <c r="E69" s="178"/>
      <c r="F69" s="178"/>
      <c r="G69" s="178"/>
      <c r="H69" s="178"/>
      <c r="I69" s="178"/>
      <c r="J69" s="90" t="s">
        <v>48</v>
      </c>
      <c r="K69" s="183" t="s">
        <v>92</v>
      </c>
    </row>
    <row r="70">
      <c r="C70" s="176" t="s">
        <v>93</v>
      </c>
      <c r="D70" s="180">
        <v>0.05567221352518015</v>
      </c>
      <c r="E70" s="178"/>
      <c r="F70" s="178"/>
      <c r="G70" s="178"/>
      <c r="H70" s="178"/>
      <c r="I70" s="178"/>
      <c r="J70" s="90" t="s">
        <v>48</v>
      </c>
      <c r="K70" s="183" t="s">
        <v>92</v>
      </c>
    </row>
    <row r="71">
      <c r="C71" s="176" t="s">
        <v>94</v>
      </c>
      <c r="D71" s="56">
        <v>1.373112171</v>
      </c>
      <c r="E71" s="178"/>
      <c r="F71" s="178"/>
      <c r="G71" s="178"/>
      <c r="H71" s="178"/>
      <c r="I71" s="178"/>
      <c r="J71" s="90" t="s">
        <v>48</v>
      </c>
      <c r="K71" s="183" t="s">
        <v>92</v>
      </c>
    </row>
    <row r="72">
      <c r="B72" s="25"/>
      <c r="C72" s="178"/>
      <c r="D72" s="178"/>
      <c r="E72" s="178"/>
      <c r="F72" s="178"/>
      <c r="G72" s="178"/>
      <c r="H72" s="178"/>
      <c r="I72" s="178"/>
      <c r="J72" s="90"/>
      <c r="K72" s="90"/>
    </row>
    <row r="73">
      <c r="B73" s="25"/>
      <c r="C73" s="178"/>
      <c r="D73" s="178"/>
      <c r="E73" s="178"/>
      <c r="F73" s="178"/>
      <c r="G73" s="178"/>
      <c r="H73" s="178"/>
      <c r="I73" s="178"/>
      <c r="J73" s="90"/>
      <c r="K73" s="90"/>
    </row>
    <row r="74">
      <c r="B74" s="25"/>
      <c r="C74" s="178"/>
      <c r="D74" s="178"/>
      <c r="E74" s="178"/>
      <c r="F74" s="178"/>
      <c r="G74" s="178"/>
      <c r="H74" s="178"/>
      <c r="I74" s="178"/>
      <c r="J74" s="90"/>
      <c r="K74" s="90"/>
    </row>
    <row r="75">
      <c r="B75" s="25"/>
      <c r="C75" s="178"/>
      <c r="D75" s="178"/>
      <c r="E75" s="178"/>
      <c r="F75" s="178"/>
      <c r="G75" s="178"/>
      <c r="H75" s="178"/>
      <c r="I75" s="178"/>
      <c r="J75" s="90"/>
      <c r="K75" s="90"/>
    </row>
    <row r="76">
      <c r="B76" s="25"/>
      <c r="C76" s="176" t="s">
        <v>95</v>
      </c>
      <c r="D76" s="193" t="s">
        <v>310</v>
      </c>
      <c r="E76" s="178"/>
      <c r="F76" s="178"/>
      <c r="G76" s="178"/>
      <c r="H76" s="178"/>
      <c r="I76" s="178"/>
      <c r="J76" s="90" t="s">
        <v>48</v>
      </c>
      <c r="K76" s="183" t="s">
        <v>92</v>
      </c>
    </row>
    <row r="77">
      <c r="B77" s="25"/>
      <c r="C77" s="176"/>
      <c r="D77" s="194"/>
      <c r="E77" s="178"/>
      <c r="F77" s="178"/>
      <c r="G77" s="178"/>
      <c r="H77" s="178"/>
      <c r="I77" s="178"/>
      <c r="J77" s="178"/>
      <c r="K77" s="178"/>
    </row>
    <row r="78">
      <c r="B78" s="25"/>
      <c r="C78" s="176" t="s">
        <v>934</v>
      </c>
      <c r="D78" s="194"/>
      <c r="E78" s="178"/>
      <c r="F78" s="178"/>
      <c r="G78" s="178"/>
      <c r="H78" s="178"/>
      <c r="I78" s="178"/>
      <c r="J78" s="178"/>
      <c r="K78" s="178"/>
    </row>
    <row r="79">
      <c r="B79" s="25"/>
      <c r="C79" s="176"/>
      <c r="D79" s="178"/>
      <c r="E79" s="178"/>
      <c r="F79" s="178"/>
      <c r="G79" s="178"/>
      <c r="H79" s="178"/>
      <c r="I79" s="178"/>
      <c r="J79" s="178"/>
      <c r="K79" s="178"/>
    </row>
    <row r="80">
      <c r="B80" s="25"/>
      <c r="C80" s="178"/>
      <c r="D80" s="194"/>
      <c r="E80" s="178"/>
      <c r="F80" s="178"/>
      <c r="G80" s="178"/>
      <c r="H80" s="178"/>
      <c r="I80" s="178"/>
      <c r="J80" s="178"/>
      <c r="K80" s="178"/>
    </row>
    <row r="81">
      <c r="B81" s="25"/>
      <c r="C81" s="178"/>
      <c r="D81" s="194"/>
      <c r="E81" s="178"/>
      <c r="F81" s="178"/>
      <c r="G81" s="178"/>
      <c r="H81" s="178"/>
      <c r="I81" s="178"/>
      <c r="J81" s="178"/>
      <c r="K81" s="178"/>
    </row>
    <row r="82">
      <c r="C82" s="176" t="s">
        <v>98</v>
      </c>
      <c r="D82" s="194"/>
      <c r="E82" s="178"/>
      <c r="F82" s="178"/>
      <c r="G82" s="178"/>
      <c r="H82" s="178"/>
      <c r="I82" s="178"/>
      <c r="J82" s="178"/>
      <c r="K82" s="178"/>
    </row>
    <row r="83">
      <c r="C83" s="176"/>
      <c r="D83" s="59"/>
      <c r="E83" s="178"/>
      <c r="F83" s="178"/>
      <c r="G83" s="178"/>
      <c r="H83" s="178"/>
      <c r="I83" s="176"/>
      <c r="J83" s="178"/>
      <c r="K83" s="178"/>
    </row>
    <row r="84">
      <c r="C84" s="176" t="s">
        <v>99</v>
      </c>
      <c r="D84" s="195">
        <v>0.829958179</v>
      </c>
      <c r="E84" s="178"/>
      <c r="F84" s="178"/>
      <c r="G84" s="178"/>
      <c r="H84" s="178"/>
      <c r="I84" s="178"/>
      <c r="J84" s="178"/>
      <c r="K84" s="178"/>
    </row>
    <row r="85">
      <c r="C85" s="176" t="s">
        <v>100</v>
      </c>
      <c r="D85" s="195">
        <v>0.847231165</v>
      </c>
      <c r="E85" s="178"/>
      <c r="F85" s="178"/>
      <c r="G85" s="178"/>
      <c r="H85" s="178"/>
      <c r="I85" s="178"/>
      <c r="J85" s="178"/>
      <c r="K85" s="178"/>
    </row>
    <row r="86">
      <c r="C86" s="176" t="s">
        <v>101</v>
      </c>
      <c r="D86" s="195">
        <v>2.791621704</v>
      </c>
      <c r="E86" s="178"/>
      <c r="F86" s="178"/>
      <c r="G86" s="178"/>
      <c r="H86" s="178"/>
      <c r="I86" s="178"/>
      <c r="J86" s="178"/>
      <c r="K86" s="178"/>
    </row>
    <row r="87">
      <c r="C87" s="176"/>
      <c r="D87" s="178"/>
      <c r="E87" s="178"/>
      <c r="F87" s="178"/>
      <c r="G87" s="178"/>
      <c r="H87" s="178"/>
      <c r="I87" s="178"/>
      <c r="J87" s="178"/>
      <c r="K87" s="178"/>
    </row>
    <row r="88">
      <c r="C88" s="178"/>
      <c r="D88" s="178"/>
      <c r="E88" s="178"/>
      <c r="F88" s="178"/>
      <c r="G88" s="178"/>
      <c r="H88" s="178"/>
      <c r="I88" s="178"/>
      <c r="J88" s="178"/>
      <c r="K88" s="178"/>
    </row>
    <row r="89">
      <c r="B89" s="41" t="s">
        <v>102</v>
      </c>
      <c r="C89" s="178"/>
      <c r="D89" s="178"/>
      <c r="E89" s="178"/>
      <c r="F89" s="178"/>
      <c r="G89" s="178"/>
      <c r="H89" s="178"/>
      <c r="I89" s="178"/>
      <c r="J89" s="178"/>
      <c r="K89" s="178"/>
    </row>
    <row r="90">
      <c r="C90" s="178"/>
      <c r="D90" s="178"/>
      <c r="E90" s="178"/>
      <c r="F90" s="178"/>
      <c r="G90" s="178"/>
      <c r="H90" s="178"/>
      <c r="I90" s="178"/>
      <c r="J90" s="178"/>
      <c r="K90" s="178"/>
    </row>
    <row r="91">
      <c r="C91" s="176" t="s">
        <v>103</v>
      </c>
      <c r="D91" s="179"/>
      <c r="E91" s="179"/>
      <c r="F91" s="179"/>
      <c r="G91" s="179"/>
      <c r="H91" s="179"/>
      <c r="I91" s="179"/>
      <c r="J91" s="179"/>
      <c r="K91" s="179"/>
      <c r="L91" s="32"/>
    </row>
    <row r="92">
      <c r="C92" s="179"/>
      <c r="D92" s="179"/>
      <c r="E92" s="179"/>
      <c r="F92" s="179"/>
      <c r="G92" s="179"/>
      <c r="H92" s="179"/>
      <c r="I92" s="179"/>
      <c r="J92" s="179"/>
      <c r="K92" s="179"/>
      <c r="L92" s="32"/>
    </row>
    <row r="93">
      <c r="C93" s="176">
        <v>2015.0</v>
      </c>
      <c r="D93" s="176">
        <v>2016.0</v>
      </c>
      <c r="E93" s="176">
        <v>2017.0</v>
      </c>
      <c r="F93" s="176">
        <v>2018.0</v>
      </c>
      <c r="G93" s="176">
        <v>2019.0</v>
      </c>
      <c r="H93" s="176">
        <v>2020.0</v>
      </c>
      <c r="I93" s="176">
        <v>2021.0</v>
      </c>
      <c r="J93" s="176"/>
      <c r="K93" s="176"/>
      <c r="L93" s="25"/>
    </row>
    <row r="94">
      <c r="B94" s="25" t="s">
        <v>104</v>
      </c>
      <c r="C94" s="61">
        <v>25.22569</v>
      </c>
      <c r="D94" s="61">
        <v>26.38398</v>
      </c>
      <c r="E94" s="61">
        <v>27.38366</v>
      </c>
      <c r="F94" s="61">
        <v>28.328</v>
      </c>
      <c r="G94" s="61">
        <v>28.73499</v>
      </c>
      <c r="H94" s="61">
        <v>25.44251</v>
      </c>
      <c r="I94" s="61">
        <v>26.63006</v>
      </c>
      <c r="J94" s="61"/>
      <c r="K94" s="61"/>
      <c r="L94" s="61"/>
      <c r="O94" s="29" t="s">
        <v>48</v>
      </c>
      <c r="P94" s="30" t="s">
        <v>92</v>
      </c>
    </row>
    <row r="95">
      <c r="C95" s="178"/>
      <c r="D95" s="178"/>
      <c r="E95" s="178"/>
      <c r="F95" s="178"/>
      <c r="G95" s="178"/>
      <c r="H95" s="178"/>
      <c r="I95" s="178"/>
      <c r="J95" s="178"/>
      <c r="K95" s="178"/>
    </row>
    <row r="96">
      <c r="C96" s="178"/>
      <c r="D96" s="178"/>
      <c r="E96" s="178"/>
      <c r="F96" s="178"/>
      <c r="G96" s="178"/>
      <c r="H96" s="178"/>
      <c r="I96" s="178"/>
      <c r="J96" s="178"/>
      <c r="K96" s="178"/>
    </row>
    <row r="97">
      <c r="C97" s="176" t="s">
        <v>860</v>
      </c>
      <c r="D97" s="179"/>
      <c r="E97" s="179"/>
      <c r="F97" s="179"/>
      <c r="G97" s="179"/>
      <c r="H97" s="179"/>
      <c r="I97" s="179"/>
      <c r="J97" s="179"/>
      <c r="K97" s="176"/>
      <c r="L97" s="32"/>
      <c r="M97" s="32"/>
      <c r="N97" s="32"/>
    </row>
    <row r="98">
      <c r="C98" s="176"/>
      <c r="D98" s="176">
        <v>2030.0</v>
      </c>
      <c r="E98" s="176">
        <v>2050.0</v>
      </c>
      <c r="F98" s="178"/>
      <c r="G98" s="179"/>
      <c r="H98" s="179"/>
      <c r="I98" s="179"/>
      <c r="J98" s="179"/>
      <c r="K98" s="176"/>
      <c r="L98" s="25"/>
      <c r="M98" s="25"/>
      <c r="N98" s="25"/>
    </row>
    <row r="99">
      <c r="C99" s="90" t="s">
        <v>106</v>
      </c>
      <c r="D99" s="192">
        <v>-0.05</v>
      </c>
      <c r="E99" s="192">
        <v>-0.75</v>
      </c>
      <c r="F99" s="62"/>
      <c r="G99" s="178"/>
      <c r="H99" s="178"/>
      <c r="I99" s="178"/>
      <c r="J99" s="90" t="s">
        <v>48</v>
      </c>
      <c r="K99" s="63" t="s">
        <v>107</v>
      </c>
      <c r="L99" s="62"/>
      <c r="M99" s="62"/>
      <c r="N99" s="62"/>
    </row>
    <row r="100">
      <c r="C100" s="90" t="s">
        <v>108</v>
      </c>
      <c r="D100" s="192">
        <v>-0.1</v>
      </c>
      <c r="E100" s="192">
        <v>-0.5</v>
      </c>
      <c r="F100" s="178"/>
      <c r="G100" s="178"/>
      <c r="H100" s="178"/>
      <c r="I100" s="178"/>
      <c r="J100" s="178" t="s">
        <v>48</v>
      </c>
      <c r="K100" s="63" t="s">
        <v>107</v>
      </c>
    </row>
    <row r="101">
      <c r="C101" s="90" t="s">
        <v>109</v>
      </c>
      <c r="D101" s="192">
        <v>0.15</v>
      </c>
      <c r="E101" s="192">
        <v>-0.3</v>
      </c>
      <c r="F101" s="178"/>
      <c r="G101" s="178"/>
      <c r="H101" s="178"/>
      <c r="I101" s="178"/>
      <c r="J101" s="178" t="s">
        <v>48</v>
      </c>
      <c r="K101" s="63" t="s">
        <v>107</v>
      </c>
    </row>
    <row r="102">
      <c r="B102" s="29"/>
      <c r="C102" s="176"/>
      <c r="D102" s="192"/>
      <c r="E102" s="178"/>
      <c r="F102" s="178"/>
      <c r="G102" s="178"/>
      <c r="H102" s="178"/>
      <c r="I102" s="178"/>
      <c r="J102" s="178"/>
      <c r="K102" s="178"/>
    </row>
    <row r="103">
      <c r="B103" s="29"/>
      <c r="C103" s="176"/>
      <c r="D103" s="192"/>
      <c r="E103" s="178"/>
      <c r="F103" s="178"/>
      <c r="G103" s="178"/>
      <c r="H103" s="178"/>
      <c r="I103" s="178"/>
      <c r="J103" s="178"/>
      <c r="K103" s="178"/>
    </row>
    <row r="104">
      <c r="B104" s="29"/>
      <c r="C104" s="176"/>
      <c r="D104" s="192"/>
      <c r="E104" s="178"/>
      <c r="F104" s="178"/>
      <c r="G104" s="178"/>
      <c r="H104" s="178"/>
      <c r="I104" s="178"/>
      <c r="J104" s="178"/>
      <c r="K104" s="178"/>
    </row>
    <row r="105">
      <c r="C105" s="178"/>
      <c r="D105" s="178"/>
      <c r="E105" s="178"/>
      <c r="F105" s="178"/>
      <c r="G105" s="178"/>
      <c r="H105" s="178"/>
      <c r="I105" s="178"/>
      <c r="J105" s="178"/>
      <c r="K105" s="178"/>
    </row>
    <row r="106">
      <c r="C106" s="176"/>
      <c r="D106" s="192"/>
      <c r="E106" s="178"/>
      <c r="F106" s="178"/>
      <c r="G106" s="178"/>
      <c r="H106" s="178"/>
      <c r="I106" s="178"/>
      <c r="J106" s="178"/>
      <c r="K106" s="178"/>
    </row>
    <row r="107">
      <c r="C107" s="176"/>
      <c r="D107" s="90"/>
      <c r="E107" s="178"/>
      <c r="F107" s="90"/>
      <c r="G107" s="90"/>
      <c r="H107" s="178"/>
      <c r="I107" s="176"/>
      <c r="J107" s="179"/>
      <c r="K107" s="179"/>
      <c r="L107" s="32"/>
      <c r="M107" s="32"/>
      <c r="N107" s="32"/>
      <c r="O107" s="32"/>
      <c r="P107" s="32"/>
      <c r="Q107" s="32"/>
      <c r="R107" s="32"/>
    </row>
    <row r="108">
      <c r="C108" s="176"/>
      <c r="D108" s="90"/>
      <c r="E108" s="178"/>
      <c r="F108" s="90"/>
      <c r="G108" s="90"/>
      <c r="H108" s="178"/>
      <c r="I108" s="176"/>
      <c r="J108" s="179"/>
      <c r="K108" s="179"/>
      <c r="L108" s="32"/>
      <c r="M108" s="32"/>
      <c r="N108" s="32"/>
      <c r="O108" s="32"/>
      <c r="P108" s="32"/>
      <c r="Q108" s="32"/>
      <c r="R108" s="32"/>
    </row>
    <row r="109">
      <c r="A109" s="175"/>
      <c r="B109" s="175"/>
      <c r="C109" s="176" t="s">
        <v>110</v>
      </c>
      <c r="D109" s="90" t="s">
        <v>119</v>
      </c>
      <c r="E109" s="178"/>
      <c r="F109" s="178"/>
      <c r="G109" s="178"/>
      <c r="H109" s="178"/>
      <c r="I109" s="178"/>
      <c r="J109" s="90" t="s">
        <v>48</v>
      </c>
      <c r="K109" s="183" t="s">
        <v>930</v>
      </c>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row>
    <row r="110">
      <c r="C110" s="176" t="s">
        <v>113</v>
      </c>
      <c r="D110" s="90" t="s">
        <v>111</v>
      </c>
      <c r="E110" s="178"/>
      <c r="F110" s="178"/>
      <c r="G110" s="178"/>
      <c r="H110" s="178"/>
      <c r="I110" s="178"/>
      <c r="J110" s="90" t="s">
        <v>48</v>
      </c>
      <c r="K110" s="90" t="s">
        <v>114</v>
      </c>
    </row>
    <row r="111">
      <c r="C111" s="176" t="s">
        <v>115</v>
      </c>
      <c r="D111" s="90" t="s">
        <v>238</v>
      </c>
      <c r="E111" s="178"/>
      <c r="F111" s="178"/>
      <c r="G111" s="178"/>
      <c r="H111" s="178"/>
      <c r="I111" s="178"/>
      <c r="J111" s="90" t="s">
        <v>48</v>
      </c>
      <c r="K111" s="90" t="s">
        <v>117</v>
      </c>
      <c r="AC111" s="29"/>
      <c r="AD111" s="29"/>
      <c r="AE111" s="29"/>
      <c r="AF111" s="29"/>
    </row>
    <row r="112">
      <c r="C112" s="176" t="s">
        <v>118</v>
      </c>
      <c r="D112" s="90" t="s">
        <v>119</v>
      </c>
      <c r="E112" s="178"/>
      <c r="F112" s="178"/>
      <c r="G112" s="178"/>
      <c r="H112" s="178"/>
      <c r="I112" s="178"/>
      <c r="J112" s="90" t="s">
        <v>48</v>
      </c>
      <c r="K112" s="90" t="s">
        <v>117</v>
      </c>
    </row>
    <row r="113">
      <c r="C113" s="196" t="s">
        <v>120</v>
      </c>
      <c r="D113" s="197" t="s">
        <v>111</v>
      </c>
      <c r="H113" s="178"/>
      <c r="I113" s="178"/>
      <c r="J113" s="90" t="s">
        <v>48</v>
      </c>
      <c r="K113" s="90" t="s">
        <v>117</v>
      </c>
    </row>
    <row r="114">
      <c r="C114" s="176" t="s">
        <v>121</v>
      </c>
      <c r="D114" s="90" t="s">
        <v>111</v>
      </c>
      <c r="E114" s="178"/>
      <c r="F114" s="178"/>
      <c r="G114" s="178"/>
      <c r="H114" s="178"/>
      <c r="I114" s="178"/>
      <c r="J114" s="90" t="s">
        <v>48</v>
      </c>
      <c r="K114" s="90" t="s">
        <v>117</v>
      </c>
    </row>
    <row r="115">
      <c r="C115" s="90"/>
      <c r="D115" s="178"/>
      <c r="E115" s="178"/>
      <c r="F115" s="178"/>
      <c r="G115" s="178"/>
      <c r="H115" s="178"/>
      <c r="I115" s="178"/>
      <c r="J115" s="178"/>
      <c r="K115" s="178"/>
    </row>
    <row r="116">
      <c r="C116" s="176" t="s">
        <v>122</v>
      </c>
      <c r="D116" s="90" t="s">
        <v>119</v>
      </c>
      <c r="E116" s="90" t="s">
        <v>935</v>
      </c>
      <c r="F116" s="178"/>
      <c r="G116" s="178"/>
      <c r="H116" s="178"/>
      <c r="I116" s="178"/>
      <c r="J116" s="90" t="s">
        <v>48</v>
      </c>
      <c r="K116" s="90" t="s">
        <v>124</v>
      </c>
    </row>
    <row r="117">
      <c r="C117" s="198"/>
      <c r="D117" s="178"/>
      <c r="E117" s="178"/>
      <c r="F117" s="178"/>
      <c r="G117" s="178"/>
      <c r="H117" s="178"/>
      <c r="I117" s="178"/>
      <c r="J117" s="178"/>
      <c r="K117" s="178"/>
    </row>
    <row r="118">
      <c r="C118" s="198"/>
      <c r="D118" s="178"/>
      <c r="E118" s="178"/>
      <c r="F118" s="178"/>
      <c r="G118" s="178"/>
      <c r="H118" s="178"/>
      <c r="I118" s="178"/>
      <c r="J118" s="178"/>
      <c r="K118" s="178"/>
    </row>
    <row r="119">
      <c r="C119" s="198" t="s">
        <v>125</v>
      </c>
      <c r="D119" s="178"/>
      <c r="E119" s="178"/>
      <c r="F119" s="178"/>
      <c r="G119" s="178"/>
      <c r="H119" s="178"/>
      <c r="I119" s="178"/>
      <c r="J119" s="178"/>
      <c r="K119" s="178"/>
    </row>
    <row r="120">
      <c r="C120" s="178"/>
      <c r="D120" s="90" t="s">
        <v>242</v>
      </c>
      <c r="E120" s="178"/>
      <c r="F120" s="178"/>
      <c r="G120" s="178"/>
      <c r="H120" s="178"/>
      <c r="I120" s="178"/>
      <c r="J120" s="90" t="s">
        <v>48</v>
      </c>
      <c r="K120" s="90" t="s">
        <v>124</v>
      </c>
    </row>
    <row r="121">
      <c r="C121" s="176"/>
      <c r="D121" s="90" t="s">
        <v>936</v>
      </c>
      <c r="E121" s="178"/>
      <c r="F121" s="178"/>
      <c r="G121" s="178"/>
      <c r="H121" s="178"/>
      <c r="I121" s="178"/>
      <c r="J121" s="90" t="s">
        <v>48</v>
      </c>
      <c r="K121" s="90" t="s">
        <v>124</v>
      </c>
    </row>
    <row r="122">
      <c r="C122" s="178"/>
      <c r="D122" s="178"/>
      <c r="E122" s="178"/>
      <c r="F122" s="178"/>
      <c r="G122" s="178"/>
      <c r="H122" s="178"/>
      <c r="I122" s="178"/>
      <c r="J122" s="178"/>
      <c r="K122" s="178"/>
    </row>
    <row r="123">
      <c r="B123" s="66"/>
      <c r="C123" s="178"/>
      <c r="D123" s="178"/>
      <c r="E123" s="178"/>
      <c r="F123" s="178"/>
      <c r="G123" s="178"/>
      <c r="H123" s="178"/>
      <c r="I123" s="178"/>
      <c r="J123" s="178"/>
      <c r="K123" s="178"/>
    </row>
    <row r="124">
      <c r="C124" s="198" t="s">
        <v>130</v>
      </c>
      <c r="D124" s="178"/>
      <c r="E124" s="178"/>
      <c r="F124" s="178"/>
      <c r="G124" s="178"/>
      <c r="H124" s="178"/>
      <c r="I124" s="178"/>
      <c r="J124" s="178"/>
      <c r="K124" s="178"/>
    </row>
    <row r="125">
      <c r="C125" s="178"/>
      <c r="D125" s="178"/>
      <c r="E125" s="178"/>
      <c r="F125" s="178"/>
      <c r="G125" s="178"/>
      <c r="H125" s="178"/>
      <c r="I125" s="178"/>
      <c r="J125" s="178"/>
      <c r="K125" s="178"/>
    </row>
    <row r="126">
      <c r="C126" s="176" t="s">
        <v>131</v>
      </c>
      <c r="D126" s="90" t="s">
        <v>247</v>
      </c>
      <c r="E126" s="178"/>
      <c r="F126" s="178"/>
      <c r="G126" s="178"/>
      <c r="H126" s="178"/>
      <c r="I126" s="178"/>
      <c r="J126" s="90" t="s">
        <v>48</v>
      </c>
      <c r="K126" s="90" t="s">
        <v>117</v>
      </c>
    </row>
    <row r="127">
      <c r="C127" s="178"/>
      <c r="D127" s="90" t="s">
        <v>254</v>
      </c>
      <c r="E127" s="178"/>
      <c r="F127" s="178"/>
      <c r="G127" s="178"/>
      <c r="H127" s="178"/>
      <c r="I127" s="178"/>
      <c r="J127" s="90" t="s">
        <v>48</v>
      </c>
      <c r="K127" s="90" t="s">
        <v>117</v>
      </c>
    </row>
    <row r="128">
      <c r="C128" s="178"/>
      <c r="D128" s="178" t="s">
        <v>405</v>
      </c>
      <c r="E128" s="178"/>
      <c r="F128" s="178"/>
      <c r="G128" s="178"/>
      <c r="H128" s="178"/>
      <c r="I128" s="178"/>
      <c r="J128" s="90" t="s">
        <v>48</v>
      </c>
      <c r="K128" s="90" t="s">
        <v>117</v>
      </c>
    </row>
    <row r="129">
      <c r="C129" s="176"/>
      <c r="D129" s="90" t="s">
        <v>478</v>
      </c>
      <c r="E129" s="178"/>
      <c r="F129" s="178"/>
      <c r="G129" s="178"/>
      <c r="H129" s="178"/>
      <c r="I129" s="178"/>
      <c r="J129" s="90" t="s">
        <v>48</v>
      </c>
      <c r="K129" s="90" t="s">
        <v>117</v>
      </c>
    </row>
    <row r="130">
      <c r="C130" s="176"/>
      <c r="D130" s="90" t="s">
        <v>253</v>
      </c>
      <c r="E130" s="178"/>
      <c r="F130" s="178"/>
      <c r="G130" s="178"/>
      <c r="H130" s="178"/>
      <c r="I130" s="178"/>
      <c r="J130" s="90" t="s">
        <v>48</v>
      </c>
      <c r="K130" s="90" t="s">
        <v>117</v>
      </c>
    </row>
    <row r="131">
      <c r="C131" s="176"/>
      <c r="D131" s="90"/>
      <c r="E131" s="178"/>
      <c r="F131" s="178"/>
      <c r="G131" s="178"/>
      <c r="H131" s="178"/>
      <c r="I131" s="178"/>
      <c r="J131" s="178"/>
      <c r="K131" s="178"/>
    </row>
    <row r="132">
      <c r="C132" s="176" t="s">
        <v>133</v>
      </c>
      <c r="D132" s="90" t="s">
        <v>88</v>
      </c>
      <c r="E132" s="178"/>
      <c r="F132" s="178"/>
      <c r="G132" s="178"/>
      <c r="H132" s="178"/>
      <c r="I132" s="178"/>
      <c r="J132" s="178"/>
      <c r="K132" s="178"/>
    </row>
    <row r="133">
      <c r="C133" s="178"/>
      <c r="D133" s="178"/>
      <c r="E133" s="178"/>
      <c r="F133" s="178"/>
      <c r="G133" s="178"/>
      <c r="H133" s="178"/>
      <c r="I133" s="178"/>
      <c r="J133" s="178"/>
      <c r="K133" s="178"/>
    </row>
    <row r="134">
      <c r="C134" s="178"/>
      <c r="D134" s="178"/>
      <c r="E134" s="178"/>
      <c r="F134" s="178"/>
      <c r="G134" s="178"/>
      <c r="H134" s="178"/>
      <c r="I134" s="178"/>
      <c r="J134" s="178"/>
      <c r="K134" s="178"/>
    </row>
    <row r="135">
      <c r="A135" s="70" t="s">
        <v>135</v>
      </c>
      <c r="B135" s="71"/>
      <c r="C135" s="199"/>
      <c r="D135" s="71"/>
      <c r="E135" s="71"/>
      <c r="F135" s="71"/>
      <c r="G135" s="71"/>
      <c r="H135" s="71"/>
      <c r="I135" s="71"/>
      <c r="J135" s="71"/>
      <c r="K135" s="71"/>
      <c r="L135" s="71"/>
      <c r="M135" s="71"/>
      <c r="N135" s="71"/>
    </row>
    <row r="136">
      <c r="C136" s="178"/>
      <c r="D136" s="178"/>
      <c r="E136" s="178"/>
      <c r="F136" s="178"/>
      <c r="G136" s="178"/>
      <c r="H136" s="178"/>
      <c r="I136" s="178"/>
      <c r="J136" s="178"/>
      <c r="K136" s="178"/>
    </row>
    <row r="137">
      <c r="C137" s="178"/>
      <c r="D137" s="178"/>
      <c r="E137" s="178"/>
      <c r="F137" s="178"/>
      <c r="G137" s="178"/>
      <c r="H137" s="178"/>
      <c r="I137" s="178"/>
      <c r="J137" s="178"/>
      <c r="K137" s="178"/>
    </row>
    <row r="138">
      <c r="B138" s="41" t="s">
        <v>136</v>
      </c>
      <c r="C138" s="178"/>
      <c r="D138" s="178"/>
      <c r="E138" s="178"/>
      <c r="F138" s="178"/>
      <c r="G138" s="178"/>
      <c r="H138" s="178"/>
      <c r="I138" s="178"/>
      <c r="J138" s="178"/>
      <c r="K138" s="178"/>
    </row>
    <row r="139">
      <c r="B139" s="25"/>
      <c r="C139" s="178"/>
      <c r="D139" s="178"/>
      <c r="E139" s="178"/>
      <c r="F139" s="178"/>
      <c r="G139" s="178"/>
      <c r="H139" s="178"/>
      <c r="I139" s="178"/>
      <c r="J139" s="178"/>
      <c r="K139" s="178"/>
    </row>
    <row r="140">
      <c r="A140" s="175"/>
      <c r="B140" s="186"/>
      <c r="C140" s="176" t="s">
        <v>137</v>
      </c>
      <c r="D140" s="90" t="s">
        <v>119</v>
      </c>
      <c r="E140" s="178"/>
      <c r="F140" s="178"/>
      <c r="G140" s="178"/>
      <c r="H140" s="178"/>
      <c r="I140" s="178"/>
      <c r="J140" s="90" t="s">
        <v>48</v>
      </c>
      <c r="K140" s="183" t="s">
        <v>930</v>
      </c>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row>
    <row r="141">
      <c r="B141" s="25"/>
      <c r="C141" s="176" t="s">
        <v>138</v>
      </c>
      <c r="D141" s="90" t="s">
        <v>119</v>
      </c>
      <c r="E141" s="178"/>
      <c r="F141" s="178"/>
      <c r="G141" s="178"/>
      <c r="H141" s="178"/>
      <c r="I141" s="178"/>
      <c r="J141" s="90" t="s">
        <v>48</v>
      </c>
      <c r="K141" s="183" t="s">
        <v>209</v>
      </c>
    </row>
    <row r="142">
      <c r="B142" s="25"/>
      <c r="C142" s="176" t="s">
        <v>139</v>
      </c>
      <c r="D142" s="90" t="s">
        <v>937</v>
      </c>
      <c r="E142" s="90"/>
      <c r="F142" s="178"/>
      <c r="G142" s="178"/>
      <c r="H142" s="178"/>
      <c r="I142" s="178"/>
      <c r="J142" s="90" t="s">
        <v>48</v>
      </c>
      <c r="K142" s="183" t="s">
        <v>938</v>
      </c>
    </row>
    <row r="143">
      <c r="A143" s="175"/>
      <c r="B143" s="186"/>
      <c r="C143" s="176" t="s">
        <v>141</v>
      </c>
      <c r="D143" s="90" t="s">
        <v>119</v>
      </c>
      <c r="E143" s="178"/>
      <c r="F143" s="178"/>
      <c r="G143" s="178"/>
      <c r="H143" s="178"/>
      <c r="I143" s="178"/>
      <c r="J143" s="90" t="s">
        <v>48</v>
      </c>
      <c r="K143" s="183" t="s">
        <v>939</v>
      </c>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row>
    <row r="144">
      <c r="B144" s="25"/>
      <c r="C144" s="178"/>
      <c r="D144" s="178"/>
      <c r="E144" s="178"/>
      <c r="F144" s="178"/>
      <c r="G144" s="178"/>
      <c r="H144" s="178"/>
      <c r="I144" s="178"/>
      <c r="J144" s="178"/>
      <c r="K144" s="178"/>
    </row>
    <row r="145">
      <c r="B145" s="41"/>
      <c r="C145" s="178"/>
      <c r="D145" s="178"/>
      <c r="E145" s="178"/>
      <c r="F145" s="178"/>
      <c r="G145" s="178"/>
      <c r="H145" s="178"/>
      <c r="I145" s="178"/>
      <c r="J145" s="178"/>
      <c r="K145" s="178"/>
    </row>
    <row r="146">
      <c r="B146" s="41" t="s">
        <v>142</v>
      </c>
      <c r="C146" s="178"/>
      <c r="D146" s="178"/>
      <c r="E146" s="178"/>
      <c r="F146" s="178"/>
      <c r="G146" s="178"/>
      <c r="H146" s="178"/>
      <c r="I146" s="178"/>
      <c r="J146" s="178"/>
      <c r="K146" s="178"/>
    </row>
    <row r="147">
      <c r="B147" s="25"/>
      <c r="C147" s="178"/>
      <c r="D147" s="178"/>
      <c r="E147" s="178"/>
      <c r="F147" s="178"/>
      <c r="G147" s="178"/>
      <c r="H147" s="178"/>
      <c r="I147" s="178"/>
      <c r="J147" s="178"/>
      <c r="K147" s="178"/>
    </row>
    <row r="148">
      <c r="B148" s="25"/>
      <c r="C148" s="176" t="s">
        <v>143</v>
      </c>
      <c r="D148" s="90" t="s">
        <v>88</v>
      </c>
      <c r="E148" s="178"/>
      <c r="F148" s="178"/>
      <c r="G148" s="178"/>
      <c r="H148" s="178"/>
      <c r="I148" s="178"/>
      <c r="J148" s="90" t="s">
        <v>48</v>
      </c>
      <c r="K148" s="183" t="s">
        <v>930</v>
      </c>
    </row>
    <row r="149">
      <c r="B149" s="25"/>
      <c r="C149" s="176" t="s">
        <v>144</v>
      </c>
      <c r="D149" s="90" t="s">
        <v>88</v>
      </c>
      <c r="E149" s="178"/>
      <c r="F149" s="178"/>
      <c r="G149" s="178"/>
      <c r="H149" s="178"/>
      <c r="I149" s="178"/>
      <c r="J149" s="178"/>
      <c r="K149" s="178"/>
    </row>
    <row r="150">
      <c r="B150" s="25"/>
      <c r="C150" s="178"/>
      <c r="D150" s="178"/>
      <c r="E150" s="178"/>
      <c r="F150" s="178"/>
      <c r="G150" s="178"/>
      <c r="H150" s="178"/>
      <c r="I150" s="178"/>
      <c r="J150" s="178"/>
      <c r="K150" s="178"/>
    </row>
    <row r="151">
      <c r="B151" s="25"/>
      <c r="C151" s="176"/>
      <c r="D151" s="90"/>
      <c r="E151" s="178"/>
      <c r="F151" s="178"/>
      <c r="G151" s="178"/>
      <c r="H151" s="178"/>
      <c r="I151" s="178"/>
      <c r="J151" s="90"/>
      <c r="K151" s="183"/>
    </row>
    <row r="152">
      <c r="B152" s="41" t="s">
        <v>145</v>
      </c>
      <c r="C152" s="178"/>
      <c r="D152" s="178"/>
      <c r="E152" s="178"/>
      <c r="F152" s="178"/>
      <c r="G152" s="178"/>
      <c r="H152" s="178"/>
      <c r="I152" s="178"/>
      <c r="J152" s="178"/>
      <c r="K152" s="178"/>
    </row>
    <row r="153">
      <c r="B153" s="25"/>
      <c r="C153" s="178"/>
      <c r="D153" s="178"/>
      <c r="E153" s="178"/>
      <c r="F153" s="178"/>
      <c r="G153" s="178"/>
      <c r="H153" s="178"/>
      <c r="I153" s="178"/>
      <c r="J153" s="178"/>
      <c r="K153" s="178"/>
    </row>
    <row r="154">
      <c r="B154" s="25"/>
      <c r="C154" s="176" t="s">
        <v>146</v>
      </c>
      <c r="D154" s="90" t="s">
        <v>88</v>
      </c>
      <c r="E154" s="178"/>
      <c r="F154" s="178"/>
      <c r="G154" s="178"/>
      <c r="H154" s="178"/>
      <c r="I154" s="178"/>
      <c r="J154" s="90" t="s">
        <v>48</v>
      </c>
      <c r="K154" s="183" t="s">
        <v>930</v>
      </c>
    </row>
    <row r="155">
      <c r="B155" s="25"/>
      <c r="C155" s="176" t="s">
        <v>144</v>
      </c>
      <c r="D155" s="90" t="s">
        <v>88</v>
      </c>
      <c r="E155" s="178"/>
      <c r="F155" s="178"/>
      <c r="G155" s="178"/>
      <c r="H155" s="178"/>
      <c r="I155" s="178"/>
      <c r="J155" s="178"/>
      <c r="K155" s="178"/>
    </row>
    <row r="156">
      <c r="B156" s="25"/>
      <c r="C156" s="176" t="s">
        <v>147</v>
      </c>
      <c r="D156" s="90" t="s">
        <v>940</v>
      </c>
      <c r="E156" s="178"/>
      <c r="F156" s="178"/>
      <c r="G156" s="178"/>
      <c r="H156" s="178"/>
      <c r="I156" s="178"/>
      <c r="J156" s="90" t="s">
        <v>48</v>
      </c>
      <c r="K156" s="90" t="s">
        <v>941</v>
      </c>
    </row>
    <row r="157">
      <c r="B157" s="41"/>
      <c r="C157" s="178"/>
      <c r="D157" s="178"/>
      <c r="E157" s="178"/>
      <c r="F157" s="178"/>
      <c r="G157" s="178"/>
      <c r="H157" s="178"/>
      <c r="I157" s="178"/>
      <c r="J157" s="178"/>
      <c r="K157" s="178"/>
    </row>
    <row r="158">
      <c r="B158" s="41"/>
      <c r="C158" s="178"/>
      <c r="D158" s="178"/>
      <c r="E158" s="178"/>
      <c r="F158" s="178"/>
      <c r="G158" s="178"/>
      <c r="H158" s="178"/>
      <c r="I158" s="178"/>
      <c r="J158" s="178"/>
      <c r="K158" s="178"/>
    </row>
    <row r="159">
      <c r="B159" s="41" t="s">
        <v>148</v>
      </c>
      <c r="C159" s="178"/>
      <c r="D159" s="178"/>
      <c r="E159" s="178"/>
      <c r="F159" s="178"/>
      <c r="G159" s="178"/>
      <c r="H159" s="178"/>
      <c r="I159" s="178"/>
      <c r="J159" s="178"/>
      <c r="K159" s="178"/>
    </row>
    <row r="160">
      <c r="B160" s="25"/>
      <c r="C160" s="178"/>
      <c r="D160" s="178"/>
      <c r="E160" s="178"/>
      <c r="F160" s="178"/>
      <c r="G160" s="178"/>
      <c r="H160" s="178"/>
      <c r="I160" s="178"/>
      <c r="J160" s="178"/>
      <c r="K160" s="178"/>
    </row>
    <row r="161">
      <c r="B161" s="25"/>
      <c r="C161" s="176" t="s">
        <v>149</v>
      </c>
      <c r="D161" s="90" t="s">
        <v>942</v>
      </c>
      <c r="E161" s="178"/>
      <c r="F161" s="178"/>
      <c r="G161" s="178"/>
      <c r="H161" s="178"/>
      <c r="I161" s="178"/>
      <c r="J161" s="90" t="s">
        <v>48</v>
      </c>
      <c r="K161" s="183" t="s">
        <v>150</v>
      </c>
    </row>
    <row r="162">
      <c r="B162" s="25"/>
      <c r="C162" s="176" t="s">
        <v>151</v>
      </c>
      <c r="D162" s="72">
        <v>476800.0</v>
      </c>
      <c r="E162" s="178"/>
      <c r="F162" s="178"/>
      <c r="G162" s="178"/>
      <c r="H162" s="178"/>
      <c r="I162" s="176"/>
      <c r="J162" s="90" t="s">
        <v>48</v>
      </c>
      <c r="K162" s="183" t="s">
        <v>150</v>
      </c>
      <c r="M162" s="29"/>
      <c r="N162" s="30"/>
    </row>
    <row r="163">
      <c r="B163" s="25"/>
      <c r="C163" s="176"/>
      <c r="D163" s="90"/>
      <c r="E163" s="178"/>
      <c r="F163" s="178"/>
      <c r="G163" s="178"/>
      <c r="H163" s="178"/>
      <c r="I163" s="176"/>
      <c r="J163" s="178"/>
      <c r="K163" s="178"/>
      <c r="M163" s="29"/>
      <c r="N163" s="30"/>
    </row>
    <row r="164">
      <c r="B164" s="25"/>
      <c r="C164" s="176" t="s">
        <v>152</v>
      </c>
      <c r="D164" s="90" t="s">
        <v>943</v>
      </c>
      <c r="E164" s="178"/>
      <c r="F164" s="178"/>
      <c r="G164" s="178"/>
      <c r="H164" s="178"/>
      <c r="I164" s="178"/>
      <c r="J164" s="200" t="s">
        <v>48</v>
      </c>
      <c r="K164" s="201" t="s">
        <v>154</v>
      </c>
    </row>
    <row r="165">
      <c r="B165" s="25"/>
      <c r="C165" s="176" t="s">
        <v>155</v>
      </c>
      <c r="D165" s="202">
        <v>29.5</v>
      </c>
      <c r="E165" s="178"/>
      <c r="F165" s="178"/>
      <c r="G165" s="178"/>
      <c r="H165" s="178"/>
      <c r="I165" s="178"/>
      <c r="J165" s="90" t="s">
        <v>48</v>
      </c>
      <c r="K165" s="183" t="s">
        <v>156</v>
      </c>
    </row>
    <row r="166">
      <c r="B166" s="25"/>
      <c r="C166" s="178"/>
      <c r="D166" s="178"/>
      <c r="E166" s="178"/>
      <c r="F166" s="178"/>
      <c r="G166" s="178"/>
      <c r="H166" s="178"/>
      <c r="I166" s="178"/>
      <c r="J166" s="178"/>
      <c r="K166" s="178"/>
    </row>
    <row r="167">
      <c r="B167" s="25"/>
      <c r="C167" s="178"/>
      <c r="D167" s="178"/>
      <c r="E167" s="178"/>
      <c r="F167" s="178"/>
      <c r="G167" s="178"/>
      <c r="H167" s="178"/>
      <c r="I167" s="178"/>
      <c r="J167" s="178"/>
      <c r="K167" s="178"/>
    </row>
    <row r="168">
      <c r="B168" s="41" t="s">
        <v>157</v>
      </c>
      <c r="C168" s="178"/>
      <c r="D168" s="178"/>
      <c r="E168" s="178"/>
      <c r="F168" s="178"/>
      <c r="G168" s="178"/>
      <c r="H168" s="178"/>
      <c r="I168" s="178"/>
      <c r="J168" s="178"/>
      <c r="K168" s="178"/>
    </row>
    <row r="169">
      <c r="B169" s="25"/>
      <c r="C169" s="178"/>
      <c r="D169" s="178"/>
      <c r="E169" s="178"/>
      <c r="F169" s="178"/>
      <c r="G169" s="178"/>
      <c r="H169" s="178"/>
      <c r="I169" s="178"/>
      <c r="J169" s="178"/>
      <c r="K169" s="178"/>
    </row>
    <row r="170">
      <c r="B170" s="25"/>
      <c r="C170" s="176" t="s">
        <v>158</v>
      </c>
      <c r="D170" s="202">
        <v>2396.0</v>
      </c>
      <c r="E170" s="90" t="s">
        <v>159</v>
      </c>
      <c r="F170" s="178"/>
      <c r="G170" s="178"/>
      <c r="H170" s="178"/>
      <c r="I170" s="178"/>
      <c r="J170" s="90" t="s">
        <v>48</v>
      </c>
      <c r="K170" s="183" t="s">
        <v>160</v>
      </c>
    </row>
    <row r="171">
      <c r="B171" s="25"/>
      <c r="C171" s="176" t="s">
        <v>315</v>
      </c>
      <c r="D171" s="202">
        <v>738.0</v>
      </c>
      <c r="E171" s="90" t="s">
        <v>162</v>
      </c>
      <c r="F171" s="178"/>
      <c r="G171" s="178"/>
      <c r="H171" s="178"/>
      <c r="I171" s="178"/>
      <c r="J171" s="90" t="s">
        <v>48</v>
      </c>
      <c r="K171" s="183" t="s">
        <v>163</v>
      </c>
      <c r="M171" s="29"/>
      <c r="N171" s="30"/>
    </row>
    <row r="172">
      <c r="B172" s="25"/>
      <c r="C172" s="176" t="s">
        <v>620</v>
      </c>
      <c r="D172" s="90">
        <v>3585.5</v>
      </c>
      <c r="E172" s="90" t="s">
        <v>165</v>
      </c>
      <c r="F172" s="178"/>
      <c r="G172" s="178"/>
      <c r="H172" s="178"/>
      <c r="I172" s="178"/>
      <c r="J172" s="90" t="s">
        <v>48</v>
      </c>
      <c r="K172" s="183" t="s">
        <v>166</v>
      </c>
      <c r="M172" s="29"/>
      <c r="N172" s="30"/>
    </row>
    <row r="173">
      <c r="B173" s="25"/>
      <c r="C173" s="203" t="s">
        <v>167</v>
      </c>
      <c r="D173" s="204" t="s">
        <v>88</v>
      </c>
      <c r="E173" s="200"/>
      <c r="F173" s="178"/>
      <c r="G173" s="178"/>
      <c r="H173" s="178"/>
      <c r="I173" s="178"/>
      <c r="J173" s="90" t="s">
        <v>48</v>
      </c>
      <c r="K173" s="183" t="s">
        <v>168</v>
      </c>
    </row>
    <row r="174" ht="16.5" customHeight="1">
      <c r="B174" s="25"/>
      <c r="C174" s="203" t="s">
        <v>169</v>
      </c>
      <c r="D174" s="204" t="s">
        <v>88</v>
      </c>
      <c r="E174" s="200"/>
      <c r="F174" s="178"/>
      <c r="G174" s="178"/>
      <c r="H174" s="178"/>
      <c r="I174" s="178"/>
      <c r="J174" s="90" t="s">
        <v>48</v>
      </c>
      <c r="K174" s="183" t="s">
        <v>168</v>
      </c>
    </row>
    <row r="175">
      <c r="B175" s="25"/>
      <c r="C175" s="178"/>
      <c r="D175" s="178"/>
      <c r="E175" s="178"/>
      <c r="F175" s="178"/>
      <c r="G175" s="178"/>
      <c r="H175" s="178"/>
      <c r="I175" s="178"/>
      <c r="J175" s="178"/>
      <c r="K175" s="178"/>
    </row>
    <row r="176">
      <c r="A176" s="175"/>
      <c r="B176" s="186"/>
      <c r="C176" s="176" t="s">
        <v>944</v>
      </c>
      <c r="D176" s="90" t="s">
        <v>119</v>
      </c>
      <c r="E176" s="178"/>
      <c r="F176" s="178"/>
      <c r="G176" s="178"/>
      <c r="H176" s="178"/>
      <c r="I176" s="178"/>
      <c r="J176" s="90" t="s">
        <v>48</v>
      </c>
      <c r="K176" s="183" t="s">
        <v>945</v>
      </c>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row>
    <row r="177">
      <c r="A177" s="175"/>
      <c r="B177" s="186"/>
      <c r="C177" s="176" t="s">
        <v>144</v>
      </c>
      <c r="D177" s="90" t="s">
        <v>946</v>
      </c>
      <c r="E177" s="178"/>
      <c r="F177" s="178"/>
      <c r="G177" s="178"/>
      <c r="H177" s="178"/>
      <c r="I177" s="178"/>
      <c r="J177" s="178"/>
      <c r="K177" s="178"/>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row>
    <row r="178">
      <c r="B178" s="25"/>
      <c r="C178" s="178"/>
      <c r="D178" s="178"/>
      <c r="E178" s="178"/>
      <c r="F178" s="178"/>
      <c r="G178" s="178"/>
      <c r="H178" s="178"/>
      <c r="I178" s="178"/>
      <c r="J178" s="178"/>
      <c r="K178" s="178"/>
    </row>
    <row r="179">
      <c r="C179" s="178"/>
      <c r="D179" s="178"/>
      <c r="E179" s="178"/>
      <c r="F179" s="178"/>
      <c r="G179" s="178"/>
      <c r="H179" s="178"/>
      <c r="I179" s="178"/>
      <c r="J179" s="178"/>
      <c r="K179" s="178"/>
    </row>
    <row r="180">
      <c r="B180" s="41" t="s">
        <v>175</v>
      </c>
      <c r="C180" s="178"/>
      <c r="D180" s="178"/>
      <c r="E180" s="178"/>
      <c r="F180" s="178"/>
      <c r="G180" s="178"/>
      <c r="H180" s="178"/>
      <c r="I180" s="178"/>
      <c r="J180" s="178"/>
      <c r="K180" s="178"/>
    </row>
    <row r="181">
      <c r="B181" s="41"/>
      <c r="C181" s="178"/>
      <c r="D181" s="178"/>
      <c r="E181" s="178"/>
      <c r="F181" s="178"/>
      <c r="G181" s="178"/>
      <c r="H181" s="178"/>
      <c r="I181" s="178"/>
      <c r="J181" s="178"/>
      <c r="K181" s="178"/>
    </row>
    <row r="182">
      <c r="C182" s="203" t="s">
        <v>176</v>
      </c>
      <c r="D182" s="205">
        <v>246.1</v>
      </c>
      <c r="E182" s="200"/>
      <c r="F182" s="200"/>
      <c r="G182" s="200"/>
      <c r="H182" s="200"/>
      <c r="I182" s="200"/>
      <c r="J182" s="204" t="s">
        <v>48</v>
      </c>
      <c r="K182" s="91" t="s">
        <v>177</v>
      </c>
      <c r="P182" s="32"/>
      <c r="Q182" s="32"/>
    </row>
    <row r="183">
      <c r="C183" s="77" t="s">
        <v>178</v>
      </c>
      <c r="D183" s="85">
        <v>0.013</v>
      </c>
      <c r="E183" s="68"/>
      <c r="F183" s="68"/>
      <c r="G183" s="68"/>
      <c r="H183" s="68"/>
      <c r="I183" s="68"/>
      <c r="J183" s="78" t="s">
        <v>48</v>
      </c>
      <c r="K183" s="79" t="s">
        <v>177</v>
      </c>
      <c r="P183" s="32"/>
      <c r="Q183" s="32"/>
    </row>
    <row r="184">
      <c r="C184" s="25"/>
      <c r="E184" s="25"/>
      <c r="F184" s="76"/>
      <c r="K184" s="30"/>
      <c r="P184" s="32"/>
      <c r="Q184" s="32"/>
    </row>
    <row r="185">
      <c r="C185" s="32"/>
      <c r="E185" s="25"/>
      <c r="F185" s="76"/>
      <c r="K185" s="30"/>
      <c r="P185" s="32"/>
      <c r="Q185" s="32"/>
    </row>
    <row r="186">
      <c r="B186" s="41"/>
    </row>
    <row r="187">
      <c r="B187" s="41" t="s">
        <v>179</v>
      </c>
    </row>
    <row r="189">
      <c r="C189" s="25" t="s">
        <v>180</v>
      </c>
      <c r="D189" s="73">
        <v>8.019753</v>
      </c>
      <c r="E189" s="29" t="s">
        <v>181</v>
      </c>
      <c r="J189" s="29" t="s">
        <v>48</v>
      </c>
      <c r="K189" s="29" t="s">
        <v>182</v>
      </c>
    </row>
    <row r="190">
      <c r="C190" s="25" t="s">
        <v>183</v>
      </c>
      <c r="D190" s="73">
        <v>1458.4</v>
      </c>
      <c r="E190" s="29" t="s">
        <v>165</v>
      </c>
      <c r="J190" s="29" t="s">
        <v>48</v>
      </c>
      <c r="K190" s="30" t="s">
        <v>184</v>
      </c>
    </row>
    <row r="191">
      <c r="C191" s="25" t="s">
        <v>185</v>
      </c>
      <c r="D191" s="29" t="s">
        <v>386</v>
      </c>
      <c r="J191" s="29" t="s">
        <v>48</v>
      </c>
      <c r="K191" s="30" t="s">
        <v>186</v>
      </c>
    </row>
    <row r="192">
      <c r="C192" s="25" t="s">
        <v>187</v>
      </c>
      <c r="D192" s="29" t="s">
        <v>140</v>
      </c>
    </row>
    <row r="195">
      <c r="B195" s="41" t="s">
        <v>188</v>
      </c>
    </row>
    <row r="197">
      <c r="C197" s="25" t="s">
        <v>189</v>
      </c>
      <c r="D197" s="73">
        <v>36.28629398</v>
      </c>
      <c r="J197" s="29" t="s">
        <v>48</v>
      </c>
      <c r="K197" s="29" t="s">
        <v>190</v>
      </c>
    </row>
    <row r="198">
      <c r="C198" s="25" t="s">
        <v>191</v>
      </c>
      <c r="D198" s="73">
        <v>4192000.0</v>
      </c>
      <c r="E198" s="29" t="s">
        <v>17</v>
      </c>
      <c r="J198" s="29" t="s">
        <v>48</v>
      </c>
      <c r="K198" s="30" t="s">
        <v>192</v>
      </c>
    </row>
    <row r="199">
      <c r="B199" s="25"/>
      <c r="C199" s="25"/>
    </row>
    <row r="200">
      <c r="C200" s="25"/>
      <c r="K200" s="30"/>
    </row>
    <row r="201">
      <c r="B201" s="41" t="s">
        <v>193</v>
      </c>
    </row>
    <row r="203">
      <c r="B203" s="25"/>
      <c r="C203" s="25" t="s">
        <v>194</v>
      </c>
      <c r="D203" s="29" t="s">
        <v>88</v>
      </c>
      <c r="J203" s="29" t="s">
        <v>48</v>
      </c>
      <c r="K203" s="30" t="s">
        <v>195</v>
      </c>
    </row>
    <row r="204">
      <c r="B204" s="25"/>
      <c r="C204" s="25" t="s">
        <v>196</v>
      </c>
      <c r="D204" s="43">
        <v>0.013</v>
      </c>
      <c r="J204" s="29" t="s">
        <v>48</v>
      </c>
      <c r="K204" s="30" t="s">
        <v>82</v>
      </c>
    </row>
    <row r="205">
      <c r="C205" s="25" t="s">
        <v>197</v>
      </c>
      <c r="D205" s="78" t="s">
        <v>88</v>
      </c>
      <c r="J205" s="29" t="s">
        <v>48</v>
      </c>
      <c r="K205" s="30" t="s">
        <v>195</v>
      </c>
    </row>
    <row r="206">
      <c r="B206" s="25"/>
      <c r="I206" s="29"/>
    </row>
    <row r="207">
      <c r="B207" s="25"/>
      <c r="I207" s="29"/>
    </row>
    <row r="208">
      <c r="B208" s="25"/>
      <c r="I208" s="29"/>
    </row>
    <row r="209">
      <c r="B209" s="41" t="s">
        <v>198</v>
      </c>
      <c r="I209" s="29"/>
    </row>
    <row r="210">
      <c r="B210" s="25"/>
      <c r="C210" s="77" t="s">
        <v>199</v>
      </c>
      <c r="D210" s="78" t="s">
        <v>775</v>
      </c>
      <c r="E210" s="68"/>
      <c r="F210" s="68"/>
      <c r="G210" s="68"/>
      <c r="H210" s="78"/>
      <c r="I210" s="68"/>
      <c r="J210" s="78" t="s">
        <v>48</v>
      </c>
      <c r="K210" s="79" t="s">
        <v>201</v>
      </c>
    </row>
    <row r="211">
      <c r="B211" s="25"/>
      <c r="C211" s="25" t="s">
        <v>540</v>
      </c>
      <c r="D211" s="29" t="s">
        <v>947</v>
      </c>
      <c r="J211" s="29" t="s">
        <v>48</v>
      </c>
      <c r="K211" s="30" t="s">
        <v>203</v>
      </c>
    </row>
    <row r="212">
      <c r="B212" s="25"/>
      <c r="C212" s="25" t="s">
        <v>204</v>
      </c>
      <c r="D212" s="29" t="s">
        <v>948</v>
      </c>
      <c r="J212" s="29" t="s">
        <v>48</v>
      </c>
      <c r="K212" s="30" t="s">
        <v>203</v>
      </c>
    </row>
    <row r="213">
      <c r="B213" s="25"/>
      <c r="C213" s="25" t="s">
        <v>205</v>
      </c>
      <c r="D213" s="29" t="s">
        <v>271</v>
      </c>
      <c r="H213" s="29"/>
      <c r="J213" s="29" t="s">
        <v>48</v>
      </c>
      <c r="K213" s="79" t="s">
        <v>207</v>
      </c>
    </row>
    <row r="214">
      <c r="B214" s="25"/>
    </row>
    <row r="215">
      <c r="C215" s="25" t="s">
        <v>208</v>
      </c>
      <c r="D215" s="29">
        <v>1700.0</v>
      </c>
      <c r="J215" s="29" t="s">
        <v>48</v>
      </c>
      <c r="K215" s="30" t="s">
        <v>210</v>
      </c>
    </row>
    <row r="216">
      <c r="C216" s="25" t="s">
        <v>211</v>
      </c>
      <c r="D216" s="48">
        <v>0.005</v>
      </c>
      <c r="J216" s="29" t="s">
        <v>48</v>
      </c>
      <c r="K216" s="30" t="s">
        <v>210</v>
      </c>
    </row>
    <row r="217">
      <c r="C217" s="25" t="s">
        <v>212</v>
      </c>
      <c r="D217" s="29" t="s">
        <v>949</v>
      </c>
    </row>
    <row r="223">
      <c r="B223" s="41" t="s">
        <v>214</v>
      </c>
    </row>
    <row r="224">
      <c r="C224" s="25" t="s">
        <v>215</v>
      </c>
      <c r="E224" s="25" t="s">
        <v>216</v>
      </c>
    </row>
    <row r="225">
      <c r="C225" s="25" t="s">
        <v>217</v>
      </c>
      <c r="D225" s="88">
        <v>-0.673</v>
      </c>
      <c r="E225" s="78" t="s">
        <v>950</v>
      </c>
      <c r="J225" s="29" t="s">
        <v>48</v>
      </c>
      <c r="K225" s="29" t="s">
        <v>218</v>
      </c>
    </row>
    <row r="226">
      <c r="C226" s="25" t="s">
        <v>219</v>
      </c>
      <c r="D226" s="88">
        <v>-0.801</v>
      </c>
      <c r="E226" s="78" t="s">
        <v>303</v>
      </c>
      <c r="J226" s="29" t="s">
        <v>48</v>
      </c>
      <c r="K226" s="30" t="s">
        <v>220</v>
      </c>
    </row>
    <row r="227">
      <c r="C227" s="25" t="s">
        <v>221</v>
      </c>
      <c r="D227" s="88">
        <v>-0.71</v>
      </c>
      <c r="E227" s="78" t="s">
        <v>273</v>
      </c>
      <c r="J227" s="29" t="s">
        <v>48</v>
      </c>
      <c r="K227" s="30" t="s">
        <v>220</v>
      </c>
    </row>
    <row r="228">
      <c r="C228" s="25" t="s">
        <v>222</v>
      </c>
      <c r="D228" s="88">
        <v>-0.779</v>
      </c>
      <c r="E228" s="78" t="s">
        <v>353</v>
      </c>
      <c r="J228" s="29" t="s">
        <v>48</v>
      </c>
      <c r="K228" s="30" t="s">
        <v>223</v>
      </c>
    </row>
    <row r="229">
      <c r="C229" s="25"/>
      <c r="D229" s="29"/>
      <c r="J229" s="29"/>
      <c r="K229" s="29"/>
    </row>
    <row r="230">
      <c r="C230" s="25"/>
      <c r="D230" s="29"/>
      <c r="J230" s="29"/>
      <c r="K230" s="29"/>
    </row>
    <row r="231">
      <c r="C231" s="25" t="s">
        <v>224</v>
      </c>
      <c r="D231" s="29" t="s">
        <v>951</v>
      </c>
      <c r="J231" s="29" t="s">
        <v>48</v>
      </c>
      <c r="K231" s="29" t="s">
        <v>225</v>
      </c>
    </row>
    <row r="232">
      <c r="C232" s="25" t="s">
        <v>226</v>
      </c>
      <c r="D232" s="29" t="s">
        <v>88</v>
      </c>
    </row>
    <row r="233">
      <c r="C233" s="25" t="s">
        <v>227</v>
      </c>
      <c r="D233" s="29" t="s">
        <v>952</v>
      </c>
    </row>
  </sheetData>
  <mergeCells count="3">
    <mergeCell ref="C2:P3"/>
    <mergeCell ref="C24:E26"/>
    <mergeCell ref="D113:G113"/>
  </mergeCells>
  <hyperlinks>
    <hyperlink r:id="rId1" ref="C2"/>
  </hyperlinks>
  <drawing r:id="rId2"/>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953</v>
      </c>
    </row>
    <row r="3" ht="28.5" customHeight="1"/>
    <row r="6">
      <c r="B6" s="27" t="s">
        <v>954</v>
      </c>
    </row>
    <row r="9">
      <c r="C9" s="25" t="s">
        <v>46</v>
      </c>
      <c r="D9" s="29" t="s">
        <v>47</v>
      </c>
      <c r="J9" s="29" t="s">
        <v>48</v>
      </c>
      <c r="K9" s="30" t="s">
        <v>49</v>
      </c>
    </row>
    <row r="10">
      <c r="C10" s="25" t="s">
        <v>50</v>
      </c>
      <c r="D10" s="31">
        <v>0.752</v>
      </c>
      <c r="J10" s="29" t="s">
        <v>48</v>
      </c>
      <c r="K10" s="30" t="s">
        <v>51</v>
      </c>
    </row>
    <row r="11">
      <c r="C11" s="32"/>
    </row>
    <row r="12">
      <c r="C12" s="32"/>
    </row>
    <row r="13">
      <c r="C13" s="32"/>
      <c r="D13" s="25" t="s">
        <v>52</v>
      </c>
      <c r="E13" s="25" t="s">
        <v>53</v>
      </c>
    </row>
    <row r="14">
      <c r="C14" s="25" t="s">
        <v>54</v>
      </c>
      <c r="D14" s="33">
        <v>5.1788827E7</v>
      </c>
      <c r="E14" s="34">
        <v>0.10436305148713032</v>
      </c>
      <c r="J14" s="29" t="s">
        <v>48</v>
      </c>
      <c r="K14" s="30" t="s">
        <v>55</v>
      </c>
    </row>
    <row r="15">
      <c r="C15" s="25" t="s">
        <v>56</v>
      </c>
      <c r="D15" s="34">
        <v>0.8066914510344094</v>
      </c>
      <c r="E15" s="34">
        <v>0.08599710975108477</v>
      </c>
      <c r="J15" s="29" t="s">
        <v>48</v>
      </c>
      <c r="K15" s="30" t="s">
        <v>57</v>
      </c>
    </row>
    <row r="16">
      <c r="C16" s="25"/>
      <c r="D16" s="35"/>
      <c r="E16" s="25" t="s">
        <v>58</v>
      </c>
      <c r="J16" s="29"/>
      <c r="K16" s="30"/>
    </row>
    <row r="17">
      <c r="C17" s="25" t="s">
        <v>59</v>
      </c>
      <c r="D17" s="35">
        <v>6445.567887</v>
      </c>
      <c r="E17" s="36">
        <v>0.02992190685930307</v>
      </c>
      <c r="J17" s="29" t="s">
        <v>48</v>
      </c>
      <c r="K17" s="30" t="s">
        <v>60</v>
      </c>
    </row>
    <row r="18">
      <c r="I18" s="32"/>
    </row>
    <row r="19">
      <c r="I19" s="32"/>
    </row>
    <row r="20">
      <c r="I20" s="32"/>
    </row>
    <row r="21">
      <c r="C21" s="178"/>
      <c r="D21" s="178"/>
      <c r="E21" s="178"/>
      <c r="F21" s="178"/>
      <c r="G21" s="178"/>
      <c r="H21" s="178"/>
      <c r="I21" s="179"/>
      <c r="J21" s="178"/>
      <c r="K21" s="178"/>
    </row>
    <row r="22">
      <c r="C22" s="178"/>
      <c r="D22" s="178"/>
      <c r="E22" s="178"/>
      <c r="F22" s="178"/>
      <c r="G22" s="178"/>
      <c r="H22" s="178"/>
      <c r="I22" s="179"/>
      <c r="J22" s="178"/>
      <c r="K22" s="178"/>
    </row>
    <row r="23">
      <c r="C23" s="190" t="s">
        <v>61</v>
      </c>
      <c r="D23" s="191"/>
      <c r="E23" s="191"/>
      <c r="F23" s="191"/>
      <c r="G23" s="178"/>
      <c r="H23" s="191"/>
      <c r="I23" s="191"/>
      <c r="J23" s="178"/>
      <c r="K23" s="178"/>
    </row>
    <row r="24" ht="23.25" customHeight="1">
      <c r="B24" s="38"/>
      <c r="C24" s="174" t="s">
        <v>955</v>
      </c>
      <c r="F24" s="191"/>
      <c r="G24" s="178"/>
      <c r="H24" s="191"/>
      <c r="I24" s="191"/>
      <c r="J24" s="178"/>
      <c r="K24" s="178"/>
    </row>
    <row r="25" ht="26.25" customHeight="1">
      <c r="B25" s="38"/>
      <c r="F25" s="191"/>
      <c r="G25" s="178"/>
      <c r="H25" s="191"/>
      <c r="I25" s="191"/>
      <c r="J25" s="178"/>
      <c r="K25" s="178"/>
    </row>
    <row r="26" ht="75.75" customHeight="1">
      <c r="B26" s="38"/>
      <c r="F26" s="191"/>
      <c r="G26" s="178"/>
      <c r="H26" s="191"/>
      <c r="I26" s="191"/>
      <c r="J26" s="178"/>
      <c r="K26" s="178"/>
    </row>
    <row r="27">
      <c r="C27" s="178"/>
      <c r="D27" s="178"/>
      <c r="E27" s="178"/>
      <c r="F27" s="178"/>
      <c r="G27" s="178"/>
      <c r="H27" s="178"/>
      <c r="I27" s="179"/>
      <c r="J27" s="178"/>
      <c r="K27" s="178"/>
    </row>
    <row r="28">
      <c r="C28" s="178"/>
      <c r="D28" s="178"/>
      <c r="E28" s="178"/>
      <c r="F28" s="178"/>
      <c r="G28" s="178"/>
      <c r="H28" s="178"/>
      <c r="I28" s="179"/>
      <c r="J28" s="178"/>
      <c r="K28" s="178"/>
    </row>
    <row r="29">
      <c r="B29" s="41" t="s">
        <v>63</v>
      </c>
      <c r="C29" s="178"/>
      <c r="D29" s="178"/>
      <c r="E29" s="178"/>
      <c r="F29" s="178"/>
      <c r="G29" s="178"/>
      <c r="H29" s="178"/>
      <c r="I29" s="179"/>
      <c r="J29" s="178"/>
      <c r="K29" s="178"/>
    </row>
    <row r="30">
      <c r="C30" s="178"/>
      <c r="D30" s="178"/>
      <c r="E30" s="178"/>
      <c r="F30" s="178"/>
      <c r="G30" s="178"/>
      <c r="H30" s="178"/>
      <c r="I30" s="179"/>
      <c r="J30" s="178"/>
      <c r="K30" s="178"/>
    </row>
    <row r="31">
      <c r="A31" s="175"/>
      <c r="B31" s="175"/>
      <c r="C31" s="176" t="s">
        <v>64</v>
      </c>
      <c r="D31" s="177" t="s">
        <v>88</v>
      </c>
      <c r="E31" s="90"/>
      <c r="F31" s="178"/>
      <c r="G31" s="178"/>
      <c r="H31" s="178"/>
      <c r="I31" s="178"/>
      <c r="J31" s="90"/>
      <c r="K31" s="90"/>
      <c r="L31" s="175"/>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177" t="s">
        <v>88</v>
      </c>
      <c r="E32" s="44"/>
      <c r="F32" s="178"/>
      <c r="G32" s="178"/>
      <c r="H32" s="178"/>
      <c r="I32" s="178"/>
      <c r="J32" s="90"/>
      <c r="K32" s="178"/>
      <c r="L32" s="175"/>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177" t="s">
        <v>88</v>
      </c>
      <c r="E33" s="90"/>
      <c r="F33" s="178"/>
      <c r="G33" s="178"/>
      <c r="H33" s="178"/>
      <c r="I33" s="178"/>
      <c r="J33" s="90"/>
      <c r="K33" s="90"/>
      <c r="L33" s="175"/>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177" t="s">
        <v>88</v>
      </c>
      <c r="E34" s="44"/>
      <c r="F34" s="178"/>
      <c r="G34" s="178"/>
      <c r="H34" s="178"/>
      <c r="I34" s="178"/>
      <c r="J34" s="90"/>
      <c r="K34" s="178"/>
      <c r="L34" s="175"/>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178"/>
      <c r="N35" s="32"/>
      <c r="O35" s="32"/>
      <c r="P35" s="32"/>
      <c r="Q35" s="32"/>
    </row>
    <row r="36">
      <c r="C36" s="178"/>
      <c r="D36" s="178"/>
      <c r="E36" s="178"/>
      <c r="F36" s="178"/>
      <c r="G36" s="178"/>
      <c r="H36" s="178"/>
      <c r="I36" s="176"/>
      <c r="J36" s="45"/>
      <c r="K36" s="178"/>
      <c r="N36" s="32"/>
      <c r="O36" s="32"/>
      <c r="P36" s="32"/>
      <c r="Q36" s="32"/>
    </row>
    <row r="37">
      <c r="A37" s="175"/>
      <c r="B37" s="175"/>
      <c r="C37" s="176" t="s">
        <v>956</v>
      </c>
      <c r="D37" s="178"/>
      <c r="E37" s="176"/>
      <c r="F37" s="179"/>
      <c r="G37" s="176"/>
      <c r="H37" s="178"/>
      <c r="I37" s="178"/>
      <c r="J37" s="178"/>
      <c r="K37" s="178"/>
      <c r="L37" s="175"/>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90" t="s">
        <v>279</v>
      </c>
      <c r="D38" s="180">
        <v>0.149</v>
      </c>
      <c r="E38" s="90"/>
      <c r="F38" s="178"/>
      <c r="G38" s="90"/>
      <c r="H38" s="178"/>
      <c r="I38" s="178"/>
      <c r="J38" s="90" t="s">
        <v>48</v>
      </c>
      <c r="K38" s="90" t="s">
        <v>957</v>
      </c>
      <c r="L38" s="175"/>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90" t="s">
        <v>788</v>
      </c>
      <c r="D39" s="180">
        <v>0.055</v>
      </c>
      <c r="E39" s="90"/>
      <c r="F39" s="178"/>
      <c r="G39" s="90"/>
      <c r="H39" s="178"/>
      <c r="I39" s="178"/>
      <c r="J39" s="90" t="s">
        <v>48</v>
      </c>
      <c r="K39" s="90" t="s">
        <v>957</v>
      </c>
      <c r="L39" s="175"/>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t="s">
        <v>855</v>
      </c>
      <c r="D40" s="180">
        <v>0.358</v>
      </c>
      <c r="E40" s="90"/>
      <c r="F40" s="178"/>
      <c r="G40" s="90"/>
      <c r="H40" s="178"/>
      <c r="I40" s="178"/>
      <c r="J40" s="90" t="s">
        <v>48</v>
      </c>
      <c r="K40" s="90" t="s">
        <v>957</v>
      </c>
      <c r="L40" s="175"/>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90" t="s">
        <v>856</v>
      </c>
      <c r="D41" s="180">
        <v>0.049</v>
      </c>
      <c r="E41" s="90"/>
      <c r="F41" s="178"/>
      <c r="G41" s="90"/>
      <c r="H41" s="178"/>
      <c r="I41" s="178"/>
      <c r="J41" s="90" t="s">
        <v>48</v>
      </c>
      <c r="K41" s="90" t="s">
        <v>957</v>
      </c>
      <c r="L41" s="175"/>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t="s">
        <v>142</v>
      </c>
      <c r="D42" s="180">
        <v>0.239</v>
      </c>
      <c r="E42" s="90"/>
      <c r="F42" s="178"/>
      <c r="G42" s="90"/>
      <c r="H42" s="178"/>
      <c r="I42" s="178"/>
      <c r="J42" s="90" t="s">
        <v>48</v>
      </c>
      <c r="K42" s="90" t="s">
        <v>957</v>
      </c>
      <c r="L42" s="175"/>
      <c r="M42" s="175"/>
      <c r="N42" s="175"/>
      <c r="O42" s="175"/>
      <c r="P42" s="175"/>
      <c r="Q42" s="175"/>
      <c r="R42" s="175"/>
      <c r="S42" s="175"/>
      <c r="T42" s="175"/>
      <c r="U42" s="175"/>
      <c r="V42" s="175"/>
      <c r="W42" s="175"/>
      <c r="X42" s="175"/>
      <c r="Y42" s="175"/>
      <c r="Z42" s="175"/>
      <c r="AA42" s="175"/>
      <c r="AB42" s="175"/>
      <c r="AC42" s="175"/>
      <c r="AD42" s="175"/>
      <c r="AE42" s="175"/>
      <c r="AF42" s="175"/>
    </row>
    <row r="43">
      <c r="A43" s="175"/>
      <c r="B43" s="175"/>
      <c r="C43" s="90" t="s">
        <v>145</v>
      </c>
      <c r="D43" s="180">
        <v>0.066</v>
      </c>
      <c r="E43" s="90"/>
      <c r="F43" s="178"/>
      <c r="G43" s="90"/>
      <c r="H43" s="178"/>
      <c r="I43" s="178"/>
      <c r="J43" s="90" t="s">
        <v>48</v>
      </c>
      <c r="K43" s="90" t="s">
        <v>957</v>
      </c>
      <c r="L43" s="175"/>
      <c r="M43" s="175"/>
      <c r="N43" s="175"/>
      <c r="O43" s="175"/>
      <c r="P43" s="175"/>
      <c r="Q43" s="175"/>
      <c r="R43" s="175"/>
      <c r="S43" s="175"/>
      <c r="T43" s="175"/>
      <c r="U43" s="175"/>
      <c r="V43" s="175"/>
      <c r="W43" s="175"/>
      <c r="X43" s="175"/>
      <c r="Y43" s="175"/>
      <c r="Z43" s="175"/>
      <c r="AA43" s="175"/>
      <c r="AB43" s="175"/>
      <c r="AC43" s="175"/>
      <c r="AD43" s="175"/>
      <c r="AE43" s="175"/>
      <c r="AF43" s="175"/>
    </row>
    <row r="44">
      <c r="A44" s="175"/>
      <c r="B44" s="175"/>
      <c r="C44" s="90" t="s">
        <v>857</v>
      </c>
      <c r="D44" s="180">
        <v>0.084</v>
      </c>
      <c r="E44" s="90"/>
      <c r="F44" s="178"/>
      <c r="G44" s="90"/>
      <c r="H44" s="178"/>
      <c r="I44" s="178"/>
      <c r="J44" s="90" t="s">
        <v>48</v>
      </c>
      <c r="K44" s="90" t="s">
        <v>957</v>
      </c>
      <c r="L44" s="175"/>
      <c r="M44" s="175"/>
      <c r="N44" s="175"/>
      <c r="O44" s="175"/>
      <c r="P44" s="175"/>
      <c r="Q44" s="175"/>
      <c r="R44" s="175"/>
      <c r="S44" s="175"/>
      <c r="T44" s="175"/>
      <c r="U44" s="175"/>
      <c r="V44" s="175"/>
      <c r="W44" s="175"/>
      <c r="X44" s="175"/>
      <c r="Y44" s="175"/>
      <c r="Z44" s="175"/>
      <c r="AA44" s="175"/>
      <c r="AB44" s="175"/>
      <c r="AC44" s="175"/>
      <c r="AD44" s="175"/>
      <c r="AE44" s="175"/>
      <c r="AF44" s="175"/>
    </row>
    <row r="45">
      <c r="C45" s="176"/>
      <c r="D45" s="178"/>
      <c r="E45" s="176"/>
      <c r="F45" s="179"/>
      <c r="G45" s="176"/>
      <c r="H45" s="178"/>
      <c r="I45" s="176"/>
      <c r="J45" s="45"/>
      <c r="K45" s="178"/>
      <c r="N45" s="32"/>
      <c r="O45" s="32"/>
      <c r="P45" s="32"/>
      <c r="Q45" s="32"/>
    </row>
    <row r="46">
      <c r="C46" s="176"/>
      <c r="D46" s="178"/>
      <c r="E46" s="176"/>
      <c r="F46" s="179"/>
      <c r="G46" s="176"/>
      <c r="H46" s="178"/>
      <c r="I46" s="176"/>
      <c r="J46" s="45"/>
      <c r="K46" s="178"/>
      <c r="N46" s="32"/>
      <c r="O46" s="32"/>
      <c r="P46" s="32"/>
      <c r="Q46" s="32"/>
    </row>
    <row r="47">
      <c r="A47" s="175"/>
      <c r="B47" s="175"/>
      <c r="C47" s="176" t="s">
        <v>958</v>
      </c>
      <c r="D47" s="178"/>
      <c r="E47" s="176"/>
      <c r="F47" s="179"/>
      <c r="G47" s="176"/>
      <c r="H47" s="178"/>
      <c r="I47" s="176"/>
      <c r="J47" s="45"/>
      <c r="K47" s="178"/>
      <c r="L47" s="175"/>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178" t="s">
        <v>75</v>
      </c>
      <c r="D48" s="182">
        <v>4.0E-4</v>
      </c>
      <c r="E48" s="90"/>
      <c r="F48" s="178"/>
      <c r="G48" s="90"/>
      <c r="H48" s="178"/>
      <c r="I48" s="176"/>
      <c r="J48" s="90" t="s">
        <v>48</v>
      </c>
      <c r="K48" s="90" t="s">
        <v>959</v>
      </c>
      <c r="L48" s="175"/>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t="s">
        <v>233</v>
      </c>
      <c r="D49" s="182">
        <v>0.0297</v>
      </c>
      <c r="E49" s="90"/>
      <c r="F49" s="178"/>
      <c r="G49" s="90"/>
      <c r="H49" s="178"/>
      <c r="I49" s="176"/>
      <c r="J49" s="90" t="s">
        <v>48</v>
      </c>
      <c r="K49" s="90" t="s">
        <v>959</v>
      </c>
      <c r="L49" s="175"/>
      <c r="M49" s="175"/>
      <c r="N49" s="181"/>
      <c r="O49" s="181"/>
      <c r="P49" s="181"/>
      <c r="Q49" s="181"/>
      <c r="R49" s="175"/>
      <c r="S49" s="175"/>
      <c r="T49" s="175"/>
      <c r="U49" s="175"/>
      <c r="V49" s="175"/>
      <c r="W49" s="175"/>
      <c r="X49" s="175"/>
      <c r="Y49" s="175"/>
      <c r="Z49" s="175"/>
      <c r="AA49" s="175"/>
      <c r="AB49" s="175"/>
      <c r="AC49" s="175"/>
      <c r="AD49" s="175"/>
      <c r="AE49" s="175"/>
      <c r="AF49" s="175"/>
    </row>
    <row r="50">
      <c r="A50" s="175"/>
      <c r="B50" s="175"/>
      <c r="C50" s="178" t="s">
        <v>519</v>
      </c>
      <c r="D50" s="182">
        <v>0.9693</v>
      </c>
      <c r="E50" s="90"/>
      <c r="F50" s="178"/>
      <c r="G50" s="90"/>
      <c r="H50" s="178"/>
      <c r="I50" s="176"/>
      <c r="J50" s="90" t="s">
        <v>48</v>
      </c>
      <c r="K50" s="90" t="s">
        <v>959</v>
      </c>
      <c r="L50" s="175"/>
      <c r="M50" s="175"/>
      <c r="N50" s="181"/>
      <c r="O50" s="181"/>
      <c r="P50" s="181"/>
      <c r="Q50" s="181"/>
      <c r="R50" s="175"/>
      <c r="S50" s="175"/>
      <c r="T50" s="175"/>
      <c r="U50" s="175"/>
      <c r="V50" s="175"/>
      <c r="W50" s="175"/>
      <c r="X50" s="175"/>
      <c r="Y50" s="175"/>
      <c r="Z50" s="175"/>
      <c r="AA50" s="175"/>
      <c r="AB50" s="175"/>
      <c r="AC50" s="175"/>
      <c r="AD50" s="175"/>
      <c r="AE50" s="175"/>
      <c r="AF50" s="175"/>
    </row>
    <row r="51">
      <c r="A51" s="175"/>
      <c r="B51" s="175"/>
      <c r="C51" s="178" t="s">
        <v>179</v>
      </c>
      <c r="D51" s="182">
        <v>7.0E-4</v>
      </c>
      <c r="E51" s="90"/>
      <c r="F51" s="178"/>
      <c r="G51" s="90"/>
      <c r="H51" s="178"/>
      <c r="I51" s="176"/>
      <c r="J51" s="90" t="s">
        <v>48</v>
      </c>
      <c r="K51" s="90" t="s">
        <v>959</v>
      </c>
      <c r="L51" s="175"/>
      <c r="M51" s="175"/>
      <c r="N51" s="181"/>
      <c r="O51" s="181"/>
      <c r="P51" s="181"/>
      <c r="Q51" s="181"/>
      <c r="R51" s="175"/>
      <c r="S51" s="175"/>
      <c r="T51" s="175"/>
      <c r="U51" s="175"/>
      <c r="V51" s="175"/>
      <c r="W51" s="175"/>
      <c r="X51" s="175"/>
      <c r="Y51" s="175"/>
      <c r="Z51" s="175"/>
      <c r="AA51" s="175"/>
      <c r="AB51" s="175"/>
      <c r="AC51" s="175"/>
      <c r="AD51" s="175"/>
      <c r="AE51" s="175"/>
      <c r="AF51" s="175"/>
    </row>
    <row r="52">
      <c r="C52" s="178"/>
      <c r="D52" s="178"/>
      <c r="E52" s="178"/>
      <c r="F52" s="178"/>
      <c r="G52" s="178"/>
      <c r="H52" s="178"/>
      <c r="I52" s="176"/>
      <c r="J52" s="45"/>
      <c r="K52" s="178"/>
      <c r="N52" s="32"/>
      <c r="O52" s="32"/>
      <c r="P52" s="32"/>
      <c r="Q52" s="32"/>
    </row>
    <row r="53">
      <c r="C53" s="178"/>
      <c r="D53" s="178"/>
      <c r="E53" s="178"/>
      <c r="F53" s="178"/>
      <c r="G53" s="178"/>
      <c r="H53" s="178"/>
      <c r="I53" s="176"/>
      <c r="J53" s="45"/>
      <c r="K53" s="178"/>
      <c r="N53" s="32"/>
      <c r="O53" s="32"/>
      <c r="P53" s="32"/>
      <c r="Q53" s="32"/>
    </row>
    <row r="54">
      <c r="C54" s="178"/>
      <c r="D54" s="178"/>
      <c r="E54" s="178"/>
      <c r="F54" s="178"/>
      <c r="G54" s="178"/>
      <c r="H54" s="178"/>
      <c r="I54" s="176"/>
      <c r="J54" s="45"/>
      <c r="K54" s="178"/>
      <c r="N54" s="32"/>
      <c r="O54" s="32"/>
      <c r="P54" s="32"/>
      <c r="Q54" s="32"/>
    </row>
    <row r="55">
      <c r="C55" s="178"/>
      <c r="D55" s="178"/>
      <c r="E55" s="178"/>
      <c r="F55" s="178"/>
      <c r="G55" s="178"/>
      <c r="H55" s="178"/>
      <c r="I55" s="176"/>
      <c r="J55" s="45"/>
      <c r="K55" s="178"/>
      <c r="N55" s="32"/>
      <c r="O55" s="32"/>
      <c r="P55" s="32"/>
      <c r="Q55" s="32"/>
    </row>
    <row r="56">
      <c r="C56" s="178"/>
      <c r="D56" s="178"/>
      <c r="E56" s="178"/>
      <c r="F56" s="178"/>
      <c r="G56" s="178"/>
      <c r="H56" s="178"/>
      <c r="I56" s="176"/>
      <c r="J56" s="45"/>
      <c r="K56" s="178"/>
      <c r="N56" s="32"/>
      <c r="O56" s="32"/>
      <c r="P56" s="32"/>
      <c r="Q56" s="32"/>
    </row>
    <row r="57" ht="20.25" customHeight="1">
      <c r="C57" s="176" t="s">
        <v>80</v>
      </c>
      <c r="D57" s="45">
        <v>9.799999999999999</v>
      </c>
      <c r="E57" s="90" t="s">
        <v>81</v>
      </c>
      <c r="F57" s="178"/>
      <c r="G57" s="178"/>
      <c r="H57" s="178"/>
      <c r="I57" s="178"/>
      <c r="J57" s="90" t="s">
        <v>48</v>
      </c>
      <c r="K57" s="183" t="s">
        <v>82</v>
      </c>
    </row>
    <row r="58">
      <c r="C58" s="179" t="s">
        <v>83</v>
      </c>
      <c r="D58" s="206"/>
      <c r="E58" s="182">
        <v>0.8775510204081634</v>
      </c>
      <c r="F58" s="178"/>
      <c r="G58" s="178"/>
      <c r="H58" s="178"/>
      <c r="I58" s="45"/>
      <c r="J58" s="90" t="s">
        <v>48</v>
      </c>
      <c r="K58" s="183" t="s">
        <v>82</v>
      </c>
      <c r="L58" s="45"/>
      <c r="O58" s="29"/>
      <c r="P58" s="30"/>
      <c r="Q58" s="30"/>
    </row>
    <row r="59">
      <c r="C59" s="179" t="s">
        <v>84</v>
      </c>
      <c r="D59" s="206"/>
      <c r="E59" s="182">
        <v>0.05204081632653062</v>
      </c>
      <c r="F59" s="178"/>
      <c r="G59" s="178"/>
      <c r="H59" s="178"/>
      <c r="I59" s="45"/>
      <c r="J59" s="90" t="s">
        <v>48</v>
      </c>
      <c r="K59" s="183" t="s">
        <v>82</v>
      </c>
      <c r="L59" s="45"/>
      <c r="O59" s="29"/>
      <c r="P59" s="30"/>
      <c r="Q59" s="30"/>
    </row>
    <row r="60">
      <c r="C60" s="179" t="s">
        <v>451</v>
      </c>
      <c r="D60" s="206"/>
      <c r="E60" s="182">
        <v>0.06938775510204083</v>
      </c>
      <c r="F60" s="178"/>
      <c r="G60" s="178"/>
      <c r="H60" s="178"/>
      <c r="I60" s="45"/>
      <c r="J60" s="90" t="s">
        <v>48</v>
      </c>
      <c r="K60" s="183" t="s">
        <v>82</v>
      </c>
      <c r="L60" s="45"/>
      <c r="O60" s="29"/>
      <c r="P60" s="30"/>
      <c r="Q60" s="30"/>
    </row>
    <row r="61">
      <c r="C61" s="179" t="s">
        <v>85</v>
      </c>
      <c r="D61" s="206"/>
      <c r="E61" s="182">
        <v>0.0010204081632653062</v>
      </c>
      <c r="F61" s="178"/>
      <c r="G61" s="178"/>
      <c r="H61" s="178"/>
      <c r="I61" s="45"/>
      <c r="J61" s="90" t="s">
        <v>48</v>
      </c>
      <c r="K61" s="183" t="s">
        <v>82</v>
      </c>
      <c r="L61" s="45"/>
      <c r="O61" s="29"/>
      <c r="P61" s="30"/>
      <c r="Q61" s="30"/>
    </row>
    <row r="62">
      <c r="C62" s="176"/>
      <c r="D62" s="192"/>
      <c r="E62" s="178"/>
      <c r="F62" s="178"/>
      <c r="G62" s="176"/>
      <c r="H62" s="178"/>
      <c r="I62" s="45"/>
      <c r="J62" s="90"/>
      <c r="K62" s="183"/>
      <c r="L62" s="45"/>
      <c r="O62" s="29"/>
      <c r="P62" s="30"/>
      <c r="Q62" s="30"/>
    </row>
    <row r="63">
      <c r="C63" s="176" t="s">
        <v>86</v>
      </c>
      <c r="D63" s="182">
        <v>-0.020979020979021046</v>
      </c>
      <c r="E63" s="178"/>
      <c r="F63" s="178"/>
      <c r="G63" s="90"/>
      <c r="H63" s="178"/>
      <c r="I63" s="178"/>
      <c r="J63" s="90" t="s">
        <v>48</v>
      </c>
      <c r="K63" s="183" t="s">
        <v>82</v>
      </c>
      <c r="Q63" s="30"/>
    </row>
    <row r="64">
      <c r="C64" s="176" t="s">
        <v>87</v>
      </c>
      <c r="D64" s="45" t="s">
        <v>88</v>
      </c>
      <c r="E64" s="178"/>
      <c r="F64" s="178"/>
      <c r="G64" s="178"/>
      <c r="H64" s="178"/>
      <c r="I64" s="178"/>
      <c r="J64" s="90" t="s">
        <v>48</v>
      </c>
      <c r="K64" s="183" t="s">
        <v>89</v>
      </c>
    </row>
    <row r="65">
      <c r="C65" s="178"/>
      <c r="D65" s="178"/>
      <c r="E65" s="178"/>
      <c r="F65" s="178"/>
      <c r="G65" s="178"/>
      <c r="H65" s="178"/>
      <c r="I65" s="178"/>
      <c r="J65" s="178"/>
      <c r="K65" s="178"/>
    </row>
    <row r="66">
      <c r="C66" s="178"/>
      <c r="D66" s="178"/>
      <c r="E66" s="178"/>
      <c r="F66" s="178"/>
      <c r="G66" s="178"/>
      <c r="H66" s="178"/>
      <c r="I66" s="178"/>
      <c r="J66" s="178"/>
      <c r="K66" s="178"/>
    </row>
    <row r="67">
      <c r="B67" s="41"/>
      <c r="C67" s="178"/>
      <c r="D67" s="178"/>
      <c r="E67" s="178"/>
      <c r="F67" s="178"/>
      <c r="G67" s="178"/>
      <c r="H67" s="178"/>
      <c r="I67" s="178"/>
      <c r="J67" s="178"/>
      <c r="K67" s="178"/>
    </row>
    <row r="68">
      <c r="B68" s="41"/>
      <c r="C68" s="178"/>
      <c r="D68" s="178"/>
      <c r="E68" s="178"/>
      <c r="F68" s="178"/>
      <c r="G68" s="178"/>
      <c r="H68" s="178"/>
      <c r="I68" s="178"/>
      <c r="J68" s="178"/>
      <c r="K68" s="178"/>
    </row>
    <row r="69">
      <c r="B69" s="41" t="s">
        <v>90</v>
      </c>
      <c r="C69" s="178"/>
      <c r="D69" s="178"/>
      <c r="E69" s="178"/>
      <c r="F69" s="178"/>
      <c r="G69" s="178"/>
      <c r="H69" s="178"/>
      <c r="I69" s="178"/>
      <c r="J69" s="178"/>
      <c r="K69" s="178"/>
    </row>
    <row r="70">
      <c r="C70" s="178"/>
      <c r="D70" s="178"/>
      <c r="E70" s="178"/>
      <c r="F70" s="178"/>
      <c r="G70" s="178"/>
      <c r="H70" s="178"/>
      <c r="I70" s="178"/>
      <c r="J70" s="178"/>
      <c r="K70" s="178"/>
    </row>
    <row r="71">
      <c r="C71" s="176" t="s">
        <v>91</v>
      </c>
      <c r="D71" s="55">
        <v>31.89575</v>
      </c>
      <c r="E71" s="178"/>
      <c r="F71" s="178"/>
      <c r="G71" s="178"/>
      <c r="H71" s="178"/>
      <c r="I71" s="178"/>
      <c r="J71" s="90" t="s">
        <v>48</v>
      </c>
      <c r="K71" s="183" t="s">
        <v>92</v>
      </c>
    </row>
    <row r="72">
      <c r="C72" s="176" t="s">
        <v>93</v>
      </c>
      <c r="D72" s="180">
        <v>0.15683390040255207</v>
      </c>
      <c r="E72" s="178"/>
      <c r="F72" s="178"/>
      <c r="G72" s="178"/>
      <c r="H72" s="178"/>
      <c r="I72" s="178"/>
      <c r="J72" s="90" t="s">
        <v>48</v>
      </c>
      <c r="K72" s="183" t="s">
        <v>92</v>
      </c>
    </row>
    <row r="73">
      <c r="C73" s="176" t="s">
        <v>94</v>
      </c>
      <c r="D73" s="56">
        <v>0.622425303</v>
      </c>
      <c r="E73" s="178"/>
      <c r="F73" s="178"/>
      <c r="G73" s="178"/>
      <c r="H73" s="178"/>
      <c r="I73" s="178"/>
      <c r="J73" s="90" t="s">
        <v>48</v>
      </c>
      <c r="K73" s="183" t="s">
        <v>92</v>
      </c>
    </row>
    <row r="74">
      <c r="B74" s="25"/>
      <c r="C74" s="178"/>
      <c r="D74" s="178"/>
      <c r="E74" s="178"/>
      <c r="F74" s="178"/>
      <c r="G74" s="178"/>
      <c r="H74" s="178"/>
      <c r="I74" s="178"/>
      <c r="J74" s="90"/>
      <c r="K74" s="90"/>
    </row>
    <row r="75">
      <c r="B75" s="25"/>
      <c r="C75" s="178"/>
      <c r="D75" s="178"/>
      <c r="E75" s="178"/>
      <c r="F75" s="178"/>
      <c r="G75" s="178"/>
      <c r="H75" s="178"/>
      <c r="I75" s="178"/>
      <c r="J75" s="90"/>
      <c r="K75" s="90"/>
    </row>
    <row r="76">
      <c r="B76" s="25"/>
      <c r="C76" s="178"/>
      <c r="D76" s="178"/>
      <c r="E76" s="178"/>
      <c r="F76" s="178"/>
      <c r="G76" s="178"/>
      <c r="H76" s="178"/>
      <c r="I76" s="178"/>
      <c r="J76" s="90"/>
      <c r="K76" s="90"/>
    </row>
    <row r="77">
      <c r="B77" s="25"/>
      <c r="C77" s="178"/>
      <c r="D77" s="178"/>
      <c r="E77" s="178"/>
      <c r="F77" s="178"/>
      <c r="G77" s="178"/>
      <c r="H77" s="178"/>
      <c r="I77" s="178"/>
      <c r="J77" s="90"/>
      <c r="K77" s="90"/>
    </row>
    <row r="78">
      <c r="B78" s="25"/>
      <c r="C78" s="176" t="s">
        <v>95</v>
      </c>
      <c r="D78" s="193" t="s">
        <v>96</v>
      </c>
      <c r="E78" s="178"/>
      <c r="F78" s="178"/>
      <c r="G78" s="178"/>
      <c r="H78" s="178"/>
      <c r="I78" s="178"/>
      <c r="J78" s="90" t="s">
        <v>48</v>
      </c>
      <c r="K78" s="183" t="s">
        <v>92</v>
      </c>
    </row>
    <row r="79">
      <c r="B79" s="25"/>
      <c r="C79" s="176"/>
      <c r="D79" s="194"/>
      <c r="E79" s="178"/>
      <c r="F79" s="178"/>
      <c r="G79" s="178"/>
      <c r="H79" s="178"/>
      <c r="I79" s="178"/>
      <c r="J79" s="178"/>
      <c r="K79" s="178"/>
    </row>
    <row r="80">
      <c r="B80" s="25"/>
      <c r="C80" s="176" t="s">
        <v>960</v>
      </c>
      <c r="D80" s="194"/>
      <c r="E80" s="178"/>
      <c r="F80" s="178"/>
      <c r="G80" s="178"/>
      <c r="H80" s="178"/>
      <c r="I80" s="178"/>
      <c r="J80" s="178"/>
      <c r="K80" s="178"/>
    </row>
    <row r="81">
      <c r="B81" s="25"/>
      <c r="C81" s="176"/>
      <c r="D81" s="178"/>
      <c r="E81" s="178"/>
      <c r="F81" s="178"/>
      <c r="G81" s="178"/>
      <c r="H81" s="178"/>
      <c r="I81" s="178"/>
      <c r="J81" s="178"/>
      <c r="K81" s="178"/>
    </row>
    <row r="82">
      <c r="B82" s="25"/>
      <c r="C82" s="178"/>
      <c r="D82" s="194"/>
      <c r="E82" s="178"/>
      <c r="F82" s="178"/>
      <c r="G82" s="178"/>
      <c r="H82" s="178"/>
      <c r="I82" s="178"/>
      <c r="J82" s="178"/>
      <c r="K82" s="178"/>
    </row>
    <row r="83">
      <c r="B83" s="25"/>
      <c r="C83" s="178"/>
      <c r="D83" s="194"/>
      <c r="E83" s="178"/>
      <c r="F83" s="178"/>
      <c r="G83" s="178"/>
      <c r="H83" s="178"/>
      <c r="I83" s="178"/>
      <c r="J83" s="178"/>
      <c r="K83" s="178"/>
    </row>
    <row r="84">
      <c r="C84" s="176" t="s">
        <v>98</v>
      </c>
      <c r="D84" s="194"/>
      <c r="E84" s="178"/>
      <c r="F84" s="178"/>
      <c r="G84" s="178"/>
      <c r="H84" s="178"/>
      <c r="I84" s="178"/>
      <c r="J84" s="178"/>
      <c r="K84" s="178"/>
    </row>
    <row r="85">
      <c r="C85" s="176"/>
      <c r="D85" s="59"/>
      <c r="E85" s="178"/>
      <c r="F85" s="178"/>
      <c r="G85" s="178"/>
      <c r="H85" s="178"/>
      <c r="I85" s="176"/>
      <c r="J85" s="178"/>
      <c r="K85" s="178"/>
    </row>
    <row r="86">
      <c r="C86" s="176" t="s">
        <v>99</v>
      </c>
      <c r="D86" s="195">
        <v>0.829958179</v>
      </c>
      <c r="E86" s="178"/>
      <c r="F86" s="178"/>
      <c r="G86" s="178"/>
      <c r="H86" s="178"/>
      <c r="I86" s="178"/>
      <c r="J86" s="178"/>
      <c r="K86" s="178"/>
    </row>
    <row r="87">
      <c r="C87" s="176" t="s">
        <v>100</v>
      </c>
      <c r="D87" s="195">
        <v>0.847231165</v>
      </c>
      <c r="E87" s="182"/>
      <c r="F87" s="178"/>
      <c r="G87" s="178"/>
      <c r="H87" s="178"/>
      <c r="I87" s="178"/>
      <c r="J87" s="178"/>
      <c r="K87" s="178"/>
    </row>
    <row r="88">
      <c r="C88" s="176" t="s">
        <v>101</v>
      </c>
      <c r="D88" s="195">
        <v>0.528103349</v>
      </c>
      <c r="E88" s="178"/>
      <c r="F88" s="178"/>
      <c r="G88" s="178"/>
      <c r="H88" s="178"/>
      <c r="I88" s="178"/>
      <c r="J88" s="178"/>
      <c r="K88" s="178"/>
    </row>
    <row r="89">
      <c r="C89" s="176"/>
      <c r="D89" s="178"/>
      <c r="E89" s="178"/>
      <c r="F89" s="178"/>
      <c r="G89" s="178"/>
      <c r="H89" s="178"/>
      <c r="I89" s="178"/>
      <c r="J89" s="178"/>
      <c r="K89" s="178"/>
    </row>
    <row r="90">
      <c r="C90" s="178"/>
      <c r="D90" s="178"/>
      <c r="E90" s="178"/>
      <c r="F90" s="178"/>
      <c r="G90" s="178"/>
      <c r="H90" s="178"/>
      <c r="I90" s="178"/>
      <c r="J90" s="178"/>
      <c r="K90" s="178"/>
    </row>
    <row r="91">
      <c r="B91" s="41" t="s">
        <v>102</v>
      </c>
      <c r="C91" s="178"/>
      <c r="D91" s="178"/>
      <c r="E91" s="178"/>
      <c r="F91" s="178"/>
      <c r="G91" s="178"/>
      <c r="H91" s="178"/>
      <c r="I91" s="178"/>
      <c r="J91" s="178"/>
      <c r="K91" s="178"/>
    </row>
    <row r="92">
      <c r="C92" s="178"/>
      <c r="D92" s="178"/>
      <c r="E92" s="178"/>
      <c r="F92" s="178"/>
      <c r="G92" s="178"/>
      <c r="H92" s="178"/>
      <c r="I92" s="178"/>
      <c r="J92" s="178"/>
      <c r="K92" s="178"/>
    </row>
    <row r="93">
      <c r="C93" s="176" t="s">
        <v>103</v>
      </c>
      <c r="D93" s="179"/>
      <c r="E93" s="179"/>
      <c r="F93" s="179"/>
      <c r="G93" s="179"/>
      <c r="H93" s="179"/>
      <c r="I93" s="179"/>
      <c r="J93" s="179"/>
      <c r="K93" s="179"/>
      <c r="L93" s="32"/>
    </row>
    <row r="94">
      <c r="C94" s="179"/>
      <c r="D94" s="179"/>
      <c r="E94" s="179"/>
      <c r="F94" s="179"/>
      <c r="G94" s="179"/>
      <c r="H94" s="179"/>
      <c r="I94" s="179"/>
      <c r="J94" s="179"/>
      <c r="K94" s="179"/>
      <c r="L94" s="32"/>
    </row>
    <row r="95">
      <c r="C95" s="176">
        <v>2015.0</v>
      </c>
      <c r="D95" s="176">
        <v>2016.0</v>
      </c>
      <c r="E95" s="176">
        <v>2017.0</v>
      </c>
      <c r="F95" s="176">
        <v>2018.0</v>
      </c>
      <c r="G95" s="176">
        <v>2019.0</v>
      </c>
      <c r="H95" s="176">
        <v>2020.0</v>
      </c>
      <c r="I95" s="176">
        <v>2021.0</v>
      </c>
      <c r="J95" s="176"/>
      <c r="K95" s="176"/>
      <c r="L95" s="25"/>
    </row>
    <row r="96">
      <c r="B96" s="25" t="s">
        <v>104</v>
      </c>
      <c r="C96" s="61">
        <v>27.57159</v>
      </c>
      <c r="D96" s="61">
        <v>28.79855</v>
      </c>
      <c r="E96" s="61">
        <v>28.79411</v>
      </c>
      <c r="F96" s="61">
        <v>29.34308</v>
      </c>
      <c r="G96" s="61">
        <v>31.2943</v>
      </c>
      <c r="H96" s="61">
        <v>25.66275</v>
      </c>
      <c r="I96" s="61">
        <v>31.89575</v>
      </c>
      <c r="J96" s="61"/>
      <c r="K96" s="61"/>
      <c r="L96" s="61"/>
      <c r="O96" s="29" t="s">
        <v>48</v>
      </c>
      <c r="P96" s="30" t="s">
        <v>92</v>
      </c>
    </row>
    <row r="97">
      <c r="C97" s="178"/>
      <c r="D97" s="178"/>
      <c r="E97" s="178"/>
      <c r="F97" s="178"/>
      <c r="G97" s="178"/>
      <c r="H97" s="178"/>
      <c r="I97" s="178"/>
      <c r="J97" s="178"/>
      <c r="K97" s="178"/>
    </row>
    <row r="98">
      <c r="C98" s="178"/>
      <c r="D98" s="178"/>
      <c r="E98" s="178"/>
      <c r="F98" s="178"/>
      <c r="G98" s="178"/>
      <c r="H98" s="178"/>
      <c r="I98" s="178"/>
      <c r="J98" s="178"/>
      <c r="K98" s="178"/>
    </row>
    <row r="99">
      <c r="C99" s="176" t="s">
        <v>860</v>
      </c>
      <c r="D99" s="179"/>
      <c r="E99" s="179"/>
      <c r="F99" s="179"/>
      <c r="G99" s="179"/>
      <c r="H99" s="179"/>
      <c r="I99" s="179"/>
      <c r="J99" s="179"/>
      <c r="K99" s="176"/>
      <c r="L99" s="32"/>
      <c r="M99" s="32"/>
      <c r="N99" s="32"/>
    </row>
    <row r="100">
      <c r="C100" s="176"/>
      <c r="D100" s="176">
        <v>2030.0</v>
      </c>
      <c r="E100" s="176">
        <v>2050.0</v>
      </c>
      <c r="F100" s="178"/>
      <c r="G100" s="179"/>
      <c r="H100" s="179"/>
      <c r="I100" s="179"/>
      <c r="J100" s="179"/>
      <c r="K100" s="176"/>
      <c r="L100" s="25"/>
      <c r="M100" s="25"/>
      <c r="N100" s="25"/>
    </row>
    <row r="101">
      <c r="C101" s="90" t="s">
        <v>106</v>
      </c>
      <c r="D101" s="192">
        <v>-0.05</v>
      </c>
      <c r="E101" s="192">
        <v>-0.75</v>
      </c>
      <c r="F101" s="62"/>
      <c r="G101" s="178"/>
      <c r="H101" s="178"/>
      <c r="I101" s="178"/>
      <c r="J101" s="90" t="s">
        <v>48</v>
      </c>
      <c r="K101" s="63" t="s">
        <v>107</v>
      </c>
      <c r="L101" s="62"/>
      <c r="M101" s="62"/>
      <c r="N101" s="62"/>
    </row>
    <row r="102">
      <c r="C102" s="90" t="s">
        <v>108</v>
      </c>
      <c r="D102" s="192">
        <v>-0.1</v>
      </c>
      <c r="E102" s="192">
        <v>-0.5</v>
      </c>
      <c r="F102" s="178"/>
      <c r="G102" s="178"/>
      <c r="H102" s="178"/>
      <c r="I102" s="178"/>
      <c r="J102" s="178" t="s">
        <v>48</v>
      </c>
      <c r="K102" s="63" t="s">
        <v>107</v>
      </c>
    </row>
    <row r="103">
      <c r="C103" s="90" t="s">
        <v>109</v>
      </c>
      <c r="D103" s="192">
        <v>0.15</v>
      </c>
      <c r="E103" s="192">
        <v>-0.3</v>
      </c>
      <c r="F103" s="178"/>
      <c r="G103" s="178"/>
      <c r="H103" s="178"/>
      <c r="I103" s="178"/>
      <c r="J103" s="178" t="s">
        <v>48</v>
      </c>
      <c r="K103" s="63" t="s">
        <v>107</v>
      </c>
    </row>
    <row r="104">
      <c r="B104" s="29"/>
      <c r="C104" s="176"/>
      <c r="D104" s="192"/>
      <c r="E104" s="178"/>
      <c r="F104" s="178"/>
      <c r="G104" s="178"/>
      <c r="H104" s="178"/>
      <c r="I104" s="178"/>
      <c r="J104" s="178"/>
      <c r="K104" s="178"/>
    </row>
    <row r="105">
      <c r="B105" s="29"/>
      <c r="C105" s="176"/>
      <c r="D105" s="192"/>
      <c r="E105" s="178"/>
      <c r="F105" s="178"/>
      <c r="G105" s="178"/>
      <c r="H105" s="178"/>
      <c r="I105" s="178"/>
      <c r="J105" s="178"/>
      <c r="K105" s="178"/>
    </row>
    <row r="106">
      <c r="B106" s="29"/>
      <c r="C106" s="176"/>
      <c r="D106" s="192"/>
      <c r="E106" s="178"/>
      <c r="F106" s="178"/>
      <c r="G106" s="178"/>
      <c r="H106" s="178"/>
      <c r="I106" s="178"/>
      <c r="J106" s="178"/>
      <c r="K106" s="178"/>
    </row>
    <row r="107">
      <c r="C107" s="178"/>
      <c r="D107" s="178"/>
      <c r="E107" s="178"/>
      <c r="F107" s="178"/>
      <c r="G107" s="178"/>
      <c r="H107" s="178"/>
      <c r="I107" s="178"/>
      <c r="J107" s="178"/>
      <c r="K107" s="178"/>
    </row>
    <row r="108">
      <c r="C108" s="176"/>
      <c r="D108" s="192"/>
      <c r="E108" s="178"/>
      <c r="F108" s="178"/>
      <c r="G108" s="178"/>
      <c r="H108" s="178"/>
      <c r="I108" s="178"/>
      <c r="J108" s="178"/>
      <c r="K108" s="178"/>
    </row>
    <row r="109">
      <c r="C109" s="176"/>
      <c r="D109" s="90"/>
      <c r="E109" s="178"/>
      <c r="F109" s="90"/>
      <c r="G109" s="90"/>
      <c r="H109" s="178"/>
      <c r="I109" s="176"/>
      <c r="J109" s="179"/>
      <c r="K109" s="179"/>
      <c r="L109" s="32"/>
      <c r="M109" s="32"/>
      <c r="N109" s="32"/>
      <c r="O109" s="32"/>
      <c r="P109" s="32"/>
      <c r="Q109" s="32"/>
      <c r="R109" s="32"/>
    </row>
    <row r="110">
      <c r="C110" s="176"/>
      <c r="D110" s="90"/>
      <c r="E110" s="178"/>
      <c r="F110" s="90"/>
      <c r="G110" s="90"/>
      <c r="H110" s="178"/>
      <c r="I110" s="176"/>
      <c r="J110" s="179"/>
      <c r="K110" s="179"/>
      <c r="L110" s="32"/>
      <c r="M110" s="32"/>
      <c r="N110" s="32"/>
      <c r="O110" s="32"/>
      <c r="P110" s="32"/>
      <c r="Q110" s="32"/>
      <c r="R110" s="32"/>
    </row>
    <row r="111">
      <c r="A111" s="175"/>
      <c r="B111" s="175"/>
      <c r="C111" s="176" t="s">
        <v>110</v>
      </c>
      <c r="D111" s="90" t="s">
        <v>119</v>
      </c>
      <c r="E111" s="178"/>
      <c r="F111" s="178"/>
      <c r="G111" s="178"/>
      <c r="H111" s="178"/>
      <c r="I111" s="178"/>
      <c r="J111" s="207" t="s">
        <v>48</v>
      </c>
      <c r="K111" s="207" t="s">
        <v>961</v>
      </c>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c r="C112" s="176" t="s">
        <v>113</v>
      </c>
      <c r="D112" s="90" t="s">
        <v>111</v>
      </c>
      <c r="E112" s="178"/>
      <c r="F112" s="178"/>
      <c r="G112" s="178"/>
      <c r="H112" s="178"/>
      <c r="I112" s="178"/>
      <c r="J112" s="90" t="s">
        <v>48</v>
      </c>
      <c r="K112" s="90" t="s">
        <v>114</v>
      </c>
    </row>
    <row r="113">
      <c r="C113" s="176" t="s">
        <v>115</v>
      </c>
      <c r="D113" s="90" t="s">
        <v>238</v>
      </c>
      <c r="E113" s="178"/>
      <c r="F113" s="178"/>
      <c r="G113" s="178"/>
      <c r="H113" s="178"/>
      <c r="I113" s="178"/>
      <c r="J113" s="90" t="s">
        <v>48</v>
      </c>
      <c r="K113" s="90" t="s">
        <v>117</v>
      </c>
      <c r="AC113" s="29"/>
      <c r="AD113" s="29"/>
      <c r="AE113" s="29"/>
      <c r="AF113" s="29"/>
    </row>
    <row r="114">
      <c r="C114" s="176" t="s">
        <v>118</v>
      </c>
      <c r="D114" s="90" t="s">
        <v>119</v>
      </c>
      <c r="E114" s="178"/>
      <c r="F114" s="178"/>
      <c r="G114" s="178"/>
      <c r="H114" s="178"/>
      <c r="I114" s="178"/>
      <c r="J114" s="90" t="s">
        <v>48</v>
      </c>
      <c r="K114" s="90" t="s">
        <v>117</v>
      </c>
    </row>
    <row r="115">
      <c r="C115" s="64" t="s">
        <v>120</v>
      </c>
      <c r="D115" s="65" t="s">
        <v>111</v>
      </c>
      <c r="J115" s="29" t="s">
        <v>48</v>
      </c>
      <c r="K115" s="29" t="s">
        <v>117</v>
      </c>
    </row>
    <row r="116">
      <c r="C116" s="25" t="s">
        <v>121</v>
      </c>
      <c r="D116" s="29" t="s">
        <v>962</v>
      </c>
      <c r="J116" s="29" t="s">
        <v>48</v>
      </c>
      <c r="K116" s="29" t="s">
        <v>117</v>
      </c>
    </row>
    <row r="117">
      <c r="C117" s="29"/>
    </row>
    <row r="118">
      <c r="C118" s="25" t="s">
        <v>122</v>
      </c>
      <c r="D118" s="29" t="s">
        <v>119</v>
      </c>
      <c r="E118" s="29" t="s">
        <v>963</v>
      </c>
      <c r="J118" s="29" t="s">
        <v>48</v>
      </c>
      <c r="K118" s="29" t="s">
        <v>124</v>
      </c>
    </row>
    <row r="119">
      <c r="C119" s="66"/>
    </row>
    <row r="120">
      <c r="C120" s="66"/>
    </row>
    <row r="121">
      <c r="C121" s="66" t="s">
        <v>125</v>
      </c>
    </row>
    <row r="122">
      <c r="D122" s="47" t="s">
        <v>337</v>
      </c>
      <c r="J122" s="29" t="s">
        <v>48</v>
      </c>
      <c r="K122" s="29" t="s">
        <v>124</v>
      </c>
    </row>
    <row r="123">
      <c r="C123" s="25"/>
      <c r="D123" s="29" t="s">
        <v>964</v>
      </c>
      <c r="J123" s="29" t="s">
        <v>48</v>
      </c>
      <c r="K123" s="29" t="s">
        <v>124</v>
      </c>
    </row>
    <row r="124">
      <c r="D124" s="29" t="s">
        <v>965</v>
      </c>
      <c r="J124" s="29" t="s">
        <v>48</v>
      </c>
      <c r="K124" s="29" t="s">
        <v>124</v>
      </c>
    </row>
    <row r="125">
      <c r="B125" s="66"/>
    </row>
    <row r="126">
      <c r="C126" s="66" t="s">
        <v>130</v>
      </c>
    </row>
    <row r="128">
      <c r="C128" s="25" t="s">
        <v>131</v>
      </c>
      <c r="D128" s="47" t="s">
        <v>247</v>
      </c>
      <c r="F128" s="47" t="s">
        <v>254</v>
      </c>
      <c r="J128" s="29" t="s">
        <v>48</v>
      </c>
      <c r="K128" s="29" t="s">
        <v>117</v>
      </c>
    </row>
    <row r="129">
      <c r="D129" s="47" t="s">
        <v>966</v>
      </c>
      <c r="F129" s="47" t="s">
        <v>339</v>
      </c>
      <c r="J129" s="29" t="s">
        <v>48</v>
      </c>
      <c r="K129" s="29" t="s">
        <v>117</v>
      </c>
    </row>
    <row r="130">
      <c r="D130" s="47" t="s">
        <v>477</v>
      </c>
      <c r="F130" s="47" t="s">
        <v>244</v>
      </c>
      <c r="J130" s="29" t="s">
        <v>48</v>
      </c>
      <c r="K130" s="29" t="s">
        <v>117</v>
      </c>
    </row>
    <row r="131">
      <c r="D131" s="47" t="s">
        <v>967</v>
      </c>
      <c r="F131" s="47" t="s">
        <v>341</v>
      </c>
      <c r="J131" s="29" t="s">
        <v>48</v>
      </c>
      <c r="K131" s="29" t="s">
        <v>117</v>
      </c>
    </row>
    <row r="132">
      <c r="D132" s="47" t="s">
        <v>336</v>
      </c>
      <c r="F132" s="47" t="s">
        <v>968</v>
      </c>
      <c r="J132" s="29" t="s">
        <v>48</v>
      </c>
      <c r="K132" s="29" t="s">
        <v>117</v>
      </c>
    </row>
    <row r="133">
      <c r="D133" s="47" t="s">
        <v>969</v>
      </c>
      <c r="F133" s="47" t="s">
        <v>337</v>
      </c>
      <c r="J133" s="29" t="s">
        <v>48</v>
      </c>
      <c r="K133" s="29" t="s">
        <v>117</v>
      </c>
    </row>
    <row r="134">
      <c r="D134" s="47" t="s">
        <v>338</v>
      </c>
      <c r="F134" s="47" t="s">
        <v>255</v>
      </c>
      <c r="J134" s="29" t="s">
        <v>48</v>
      </c>
      <c r="K134" s="29" t="s">
        <v>117</v>
      </c>
    </row>
    <row r="137">
      <c r="C137" s="25" t="s">
        <v>133</v>
      </c>
      <c r="D137" s="47" t="s">
        <v>970</v>
      </c>
      <c r="J137" s="29" t="s">
        <v>48</v>
      </c>
      <c r="K137" s="29" t="s">
        <v>117</v>
      </c>
    </row>
    <row r="138">
      <c r="D138" s="47" t="s">
        <v>556</v>
      </c>
      <c r="J138" s="29" t="s">
        <v>48</v>
      </c>
      <c r="K138" s="29" t="s">
        <v>117</v>
      </c>
    </row>
    <row r="139">
      <c r="D139" s="47" t="s">
        <v>971</v>
      </c>
      <c r="J139" s="29" t="s">
        <v>48</v>
      </c>
      <c r="K139" s="29" t="s">
        <v>117</v>
      </c>
    </row>
    <row r="140">
      <c r="D140" s="47" t="s">
        <v>972</v>
      </c>
      <c r="J140" s="29" t="s">
        <v>48</v>
      </c>
      <c r="K140" s="29" t="s">
        <v>117</v>
      </c>
    </row>
    <row r="141">
      <c r="D141" s="47" t="s">
        <v>257</v>
      </c>
      <c r="J141" s="29" t="s">
        <v>48</v>
      </c>
      <c r="K141" s="29" t="s">
        <v>117</v>
      </c>
    </row>
    <row r="142">
      <c r="D142" s="47" t="s">
        <v>287</v>
      </c>
      <c r="J142" s="29" t="s">
        <v>48</v>
      </c>
      <c r="K142" s="29" t="s">
        <v>117</v>
      </c>
    </row>
    <row r="145">
      <c r="A145" s="70" t="s">
        <v>135</v>
      </c>
      <c r="B145" s="71"/>
      <c r="C145" s="71"/>
      <c r="D145" s="71"/>
      <c r="E145" s="71"/>
      <c r="F145" s="71"/>
      <c r="G145" s="71"/>
      <c r="H145" s="71"/>
      <c r="I145" s="71"/>
      <c r="J145" s="71"/>
      <c r="K145" s="71"/>
      <c r="L145" s="71"/>
      <c r="M145" s="71"/>
      <c r="N145" s="71"/>
    </row>
    <row r="148">
      <c r="B148" s="41" t="s">
        <v>136</v>
      </c>
    </row>
    <row r="149">
      <c r="B149" s="25"/>
      <c r="C149" s="178"/>
      <c r="D149" s="178"/>
      <c r="E149" s="178"/>
      <c r="F149" s="178"/>
      <c r="G149" s="178"/>
      <c r="H149" s="178"/>
      <c r="I149" s="178"/>
      <c r="J149" s="178"/>
      <c r="K149" s="178"/>
    </row>
    <row r="150">
      <c r="B150" s="25"/>
      <c r="C150" s="176" t="s">
        <v>137</v>
      </c>
      <c r="D150" s="90" t="s">
        <v>119</v>
      </c>
      <c r="E150" s="178"/>
      <c r="F150" s="178"/>
      <c r="G150" s="178"/>
      <c r="H150" s="178"/>
      <c r="I150" s="178"/>
      <c r="J150" s="90" t="s">
        <v>48</v>
      </c>
      <c r="K150" s="183" t="s">
        <v>973</v>
      </c>
    </row>
    <row r="151">
      <c r="B151" s="25"/>
      <c r="C151" s="176" t="s">
        <v>138</v>
      </c>
      <c r="D151" s="90" t="s">
        <v>119</v>
      </c>
      <c r="E151" s="178"/>
      <c r="F151" s="178"/>
      <c r="G151" s="178"/>
      <c r="H151" s="178"/>
      <c r="I151" s="178"/>
      <c r="J151" s="90" t="s">
        <v>48</v>
      </c>
      <c r="K151" s="183" t="s">
        <v>974</v>
      </c>
    </row>
    <row r="152">
      <c r="B152" s="25"/>
      <c r="C152" s="176" t="s">
        <v>139</v>
      </c>
      <c r="D152" s="90" t="s">
        <v>975</v>
      </c>
      <c r="E152" s="178"/>
      <c r="F152" s="178"/>
      <c r="G152" s="178"/>
      <c r="H152" s="178"/>
      <c r="I152" s="178"/>
      <c r="J152" s="90" t="s">
        <v>48</v>
      </c>
      <c r="K152" s="183" t="s">
        <v>976</v>
      </c>
    </row>
    <row r="153">
      <c r="B153" s="25"/>
      <c r="C153" s="176" t="s">
        <v>141</v>
      </c>
      <c r="D153" s="90" t="s">
        <v>486</v>
      </c>
      <c r="E153" s="90"/>
      <c r="F153" s="178"/>
      <c r="G153" s="178"/>
      <c r="H153" s="178"/>
      <c r="I153" s="178"/>
      <c r="J153" s="90" t="s">
        <v>48</v>
      </c>
      <c r="K153" s="183" t="s">
        <v>977</v>
      </c>
    </row>
    <row r="154">
      <c r="B154" s="25"/>
      <c r="C154" s="178"/>
      <c r="D154" s="178"/>
      <c r="E154" s="178"/>
      <c r="F154" s="178"/>
      <c r="G154" s="178"/>
      <c r="H154" s="178"/>
      <c r="I154" s="178"/>
      <c r="J154" s="178"/>
      <c r="K154" s="178"/>
    </row>
    <row r="155">
      <c r="B155" s="41"/>
      <c r="C155" s="178"/>
      <c r="D155" s="178"/>
      <c r="E155" s="178"/>
      <c r="F155" s="178"/>
      <c r="G155" s="178"/>
      <c r="H155" s="178"/>
      <c r="I155" s="178"/>
      <c r="J155" s="178"/>
      <c r="K155" s="178"/>
    </row>
    <row r="156">
      <c r="B156" s="41" t="s">
        <v>142</v>
      </c>
      <c r="C156" s="178"/>
      <c r="D156" s="178"/>
      <c r="E156" s="178"/>
      <c r="F156" s="178"/>
      <c r="G156" s="178"/>
      <c r="H156" s="178"/>
      <c r="I156" s="178"/>
      <c r="J156" s="178"/>
      <c r="K156" s="178"/>
    </row>
    <row r="157">
      <c r="B157" s="25"/>
      <c r="C157" s="178"/>
      <c r="D157" s="178"/>
      <c r="E157" s="178"/>
      <c r="F157" s="178"/>
      <c r="G157" s="178"/>
      <c r="H157" s="178"/>
      <c r="I157" s="178"/>
      <c r="J157" s="178"/>
      <c r="K157" s="178"/>
    </row>
    <row r="158">
      <c r="B158" s="25"/>
      <c r="C158" s="176" t="s">
        <v>143</v>
      </c>
      <c r="D158" s="90" t="s">
        <v>978</v>
      </c>
      <c r="E158" s="178"/>
      <c r="F158" s="178"/>
      <c r="G158" s="178"/>
      <c r="H158" s="178"/>
      <c r="I158" s="178"/>
      <c r="J158" s="90" t="s">
        <v>48</v>
      </c>
      <c r="K158" s="183" t="s">
        <v>979</v>
      </c>
    </row>
    <row r="159">
      <c r="B159" s="25"/>
      <c r="C159" s="176" t="s">
        <v>144</v>
      </c>
      <c r="D159" s="90" t="s">
        <v>980</v>
      </c>
      <c r="E159" s="178"/>
      <c r="F159" s="178"/>
      <c r="G159" s="178"/>
      <c r="H159" s="178"/>
      <c r="I159" s="178"/>
      <c r="J159" s="178"/>
      <c r="K159" s="178"/>
    </row>
    <row r="160">
      <c r="B160" s="25"/>
      <c r="C160" s="178"/>
      <c r="D160" s="178"/>
      <c r="E160" s="178"/>
      <c r="F160" s="178"/>
      <c r="G160" s="178"/>
      <c r="H160" s="178"/>
      <c r="I160" s="178"/>
      <c r="J160" s="178"/>
      <c r="K160" s="178"/>
    </row>
    <row r="161">
      <c r="B161" s="25"/>
      <c r="C161" s="176"/>
      <c r="D161" s="90"/>
      <c r="E161" s="178"/>
      <c r="F161" s="178"/>
      <c r="G161" s="178"/>
      <c r="H161" s="178"/>
      <c r="I161" s="178"/>
      <c r="J161" s="90"/>
      <c r="K161" s="183"/>
    </row>
    <row r="162">
      <c r="B162" s="41" t="s">
        <v>145</v>
      </c>
      <c r="C162" s="178"/>
      <c r="D162" s="178"/>
      <c r="E162" s="178"/>
      <c r="F162" s="178"/>
      <c r="G162" s="178"/>
      <c r="H162" s="178"/>
      <c r="I162" s="178"/>
      <c r="J162" s="178"/>
      <c r="K162" s="178"/>
    </row>
    <row r="163">
      <c r="B163" s="25"/>
      <c r="C163" s="178"/>
      <c r="D163" s="178"/>
      <c r="E163" s="178"/>
      <c r="F163" s="178"/>
      <c r="G163" s="178"/>
      <c r="H163" s="178"/>
      <c r="I163" s="178"/>
      <c r="J163" s="178"/>
      <c r="K163" s="178"/>
    </row>
    <row r="164">
      <c r="B164" s="25"/>
      <c r="C164" s="176" t="s">
        <v>146</v>
      </c>
      <c r="D164" s="90" t="s">
        <v>981</v>
      </c>
      <c r="E164" s="178"/>
      <c r="F164" s="178"/>
      <c r="G164" s="178"/>
      <c r="H164" s="178"/>
      <c r="I164" s="178"/>
      <c r="J164" s="90" t="s">
        <v>48</v>
      </c>
      <c r="K164" s="183" t="s">
        <v>979</v>
      </c>
    </row>
    <row r="165">
      <c r="B165" s="25"/>
      <c r="C165" s="176" t="s">
        <v>144</v>
      </c>
      <c r="D165" s="90" t="s">
        <v>982</v>
      </c>
      <c r="E165" s="178"/>
      <c r="F165" s="178"/>
      <c r="G165" s="178"/>
      <c r="H165" s="178"/>
      <c r="I165" s="178"/>
      <c r="J165" s="178"/>
      <c r="K165" s="178"/>
    </row>
    <row r="166">
      <c r="B166" s="25"/>
      <c r="C166" s="176" t="s">
        <v>147</v>
      </c>
      <c r="D166" s="90" t="s">
        <v>983</v>
      </c>
      <c r="E166" s="178"/>
      <c r="F166" s="178"/>
      <c r="G166" s="178"/>
      <c r="H166" s="178"/>
      <c r="I166" s="178"/>
      <c r="J166" s="90" t="s">
        <v>48</v>
      </c>
      <c r="K166" s="183" t="s">
        <v>984</v>
      </c>
    </row>
    <row r="167">
      <c r="B167" s="41"/>
      <c r="C167" s="178"/>
      <c r="D167" s="178"/>
      <c r="E167" s="178"/>
      <c r="F167" s="178"/>
      <c r="G167" s="178"/>
      <c r="H167" s="178"/>
      <c r="I167" s="178"/>
      <c r="J167" s="178"/>
      <c r="K167" s="178"/>
    </row>
    <row r="168">
      <c r="B168" s="41"/>
      <c r="C168" s="178"/>
      <c r="D168" s="178"/>
      <c r="E168" s="178"/>
      <c r="F168" s="178"/>
      <c r="G168" s="178"/>
      <c r="H168" s="178"/>
      <c r="I168" s="178"/>
      <c r="J168" s="178"/>
      <c r="K168" s="178"/>
    </row>
    <row r="169">
      <c r="B169" s="41" t="s">
        <v>148</v>
      </c>
      <c r="C169" s="178"/>
      <c r="D169" s="178"/>
      <c r="E169" s="178"/>
      <c r="F169" s="178"/>
      <c r="G169" s="178"/>
      <c r="H169" s="178"/>
      <c r="I169" s="178"/>
      <c r="J169" s="178"/>
      <c r="K169" s="178"/>
    </row>
    <row r="170">
      <c r="B170" s="25"/>
      <c r="C170" s="178"/>
      <c r="D170" s="178"/>
      <c r="E170" s="178"/>
      <c r="F170" s="178"/>
      <c r="G170" s="178"/>
      <c r="H170" s="178"/>
      <c r="I170" s="178"/>
      <c r="J170" s="178"/>
      <c r="K170" s="178"/>
    </row>
    <row r="171">
      <c r="B171" s="25"/>
      <c r="C171" s="176" t="s">
        <v>149</v>
      </c>
      <c r="D171" s="90" t="s">
        <v>985</v>
      </c>
      <c r="E171" s="178"/>
      <c r="F171" s="178"/>
      <c r="G171" s="178"/>
      <c r="H171" s="178"/>
      <c r="I171" s="178"/>
      <c r="J171" s="90" t="s">
        <v>48</v>
      </c>
      <c r="K171" s="183" t="s">
        <v>150</v>
      </c>
    </row>
    <row r="172">
      <c r="B172" s="25"/>
      <c r="C172" s="176" t="s">
        <v>151</v>
      </c>
      <c r="D172" s="72">
        <v>3071541.0</v>
      </c>
      <c r="E172" s="178"/>
      <c r="F172" s="178"/>
      <c r="G172" s="178"/>
      <c r="H172" s="178"/>
      <c r="I172" s="176"/>
      <c r="J172" s="90" t="s">
        <v>48</v>
      </c>
      <c r="K172" s="183" t="s">
        <v>150</v>
      </c>
      <c r="M172" s="29"/>
      <c r="N172" s="30"/>
    </row>
    <row r="173">
      <c r="B173" s="25"/>
      <c r="C173" s="176"/>
      <c r="D173" s="90"/>
      <c r="E173" s="178"/>
      <c r="F173" s="178"/>
      <c r="G173" s="178"/>
      <c r="H173" s="178"/>
      <c r="I173" s="176"/>
      <c r="J173" s="178"/>
      <c r="K173" s="178"/>
      <c r="M173" s="29"/>
      <c r="N173" s="30"/>
    </row>
    <row r="174">
      <c r="B174" s="25"/>
      <c r="C174" s="176" t="s">
        <v>152</v>
      </c>
      <c r="D174" s="90" t="s">
        <v>986</v>
      </c>
      <c r="E174" s="178"/>
      <c r="F174" s="178"/>
      <c r="G174" s="178"/>
      <c r="H174" s="178"/>
      <c r="I174" s="178"/>
      <c r="J174" s="200" t="s">
        <v>48</v>
      </c>
      <c r="K174" s="201" t="s">
        <v>154</v>
      </c>
    </row>
    <row r="175">
      <c r="B175" s="25"/>
      <c r="C175" s="176" t="s">
        <v>155</v>
      </c>
      <c r="D175" s="202">
        <v>10.2</v>
      </c>
      <c r="E175" s="178"/>
      <c r="F175" s="178"/>
      <c r="G175" s="178"/>
      <c r="H175" s="178"/>
      <c r="I175" s="178"/>
      <c r="J175" s="90" t="s">
        <v>48</v>
      </c>
      <c r="K175" s="183" t="s">
        <v>156</v>
      </c>
    </row>
    <row r="176">
      <c r="B176" s="25"/>
      <c r="C176" s="178"/>
      <c r="D176" s="178"/>
      <c r="E176" s="178"/>
      <c r="F176" s="178"/>
      <c r="G176" s="178"/>
      <c r="H176" s="178"/>
      <c r="I176" s="178"/>
      <c r="J176" s="178"/>
      <c r="K176" s="178"/>
    </row>
    <row r="177">
      <c r="B177" s="25"/>
      <c r="C177" s="178"/>
      <c r="D177" s="178"/>
      <c r="E177" s="178"/>
      <c r="F177" s="178"/>
      <c r="G177" s="178"/>
      <c r="H177" s="178"/>
      <c r="I177" s="178"/>
      <c r="J177" s="178"/>
      <c r="K177" s="178"/>
    </row>
    <row r="178">
      <c r="B178" s="41" t="s">
        <v>157</v>
      </c>
      <c r="C178" s="178"/>
      <c r="D178" s="178"/>
      <c r="E178" s="178"/>
      <c r="F178" s="178"/>
      <c r="G178" s="178"/>
      <c r="H178" s="178"/>
      <c r="I178" s="178"/>
      <c r="J178" s="178"/>
      <c r="K178" s="178"/>
    </row>
    <row r="179">
      <c r="B179" s="25"/>
      <c r="C179" s="178"/>
      <c r="D179" s="178"/>
      <c r="E179" s="178"/>
      <c r="F179" s="178"/>
      <c r="G179" s="178"/>
      <c r="H179" s="178"/>
      <c r="I179" s="178"/>
      <c r="J179" s="178"/>
      <c r="K179" s="178"/>
    </row>
    <row r="180">
      <c r="B180" s="25"/>
      <c r="C180" s="203" t="s">
        <v>987</v>
      </c>
      <c r="D180" s="204">
        <v>1915.0</v>
      </c>
      <c r="E180" s="90" t="s">
        <v>159</v>
      </c>
      <c r="F180" s="178"/>
      <c r="G180" s="178"/>
      <c r="H180" s="178"/>
      <c r="I180" s="178"/>
      <c r="J180" s="90" t="s">
        <v>48</v>
      </c>
      <c r="K180" s="183" t="s">
        <v>160</v>
      </c>
    </row>
    <row r="181">
      <c r="B181" s="25"/>
      <c r="C181" s="176" t="s">
        <v>988</v>
      </c>
      <c r="D181" s="90">
        <v>141.0</v>
      </c>
      <c r="E181" s="90" t="s">
        <v>162</v>
      </c>
      <c r="F181" s="178"/>
      <c r="G181" s="178"/>
      <c r="H181" s="178"/>
      <c r="I181" s="178"/>
      <c r="J181" s="90" t="s">
        <v>48</v>
      </c>
      <c r="K181" s="183" t="s">
        <v>163</v>
      </c>
      <c r="M181" s="29"/>
      <c r="N181" s="30"/>
    </row>
    <row r="182">
      <c r="B182" s="25"/>
      <c r="C182" s="176" t="s">
        <v>989</v>
      </c>
      <c r="D182" s="90">
        <v>2216.0</v>
      </c>
      <c r="E182" s="90" t="s">
        <v>165</v>
      </c>
      <c r="F182" s="178"/>
      <c r="G182" s="178"/>
      <c r="H182" s="178"/>
      <c r="I182" s="178"/>
      <c r="J182" s="90" t="s">
        <v>48</v>
      </c>
      <c r="K182" s="183" t="s">
        <v>166</v>
      </c>
      <c r="M182" s="29"/>
      <c r="N182" s="30"/>
    </row>
    <row r="183">
      <c r="B183" s="25"/>
      <c r="C183" s="203" t="s">
        <v>167</v>
      </c>
      <c r="D183" s="204" t="s">
        <v>88</v>
      </c>
      <c r="E183" s="200"/>
      <c r="F183" s="178"/>
      <c r="G183" s="178"/>
      <c r="H183" s="178"/>
      <c r="I183" s="178"/>
      <c r="J183" s="90" t="s">
        <v>48</v>
      </c>
      <c r="K183" s="183" t="s">
        <v>168</v>
      </c>
    </row>
    <row r="184" ht="16.5" customHeight="1">
      <c r="B184" s="25"/>
      <c r="C184" s="203" t="s">
        <v>169</v>
      </c>
      <c r="D184" s="204" t="s">
        <v>88</v>
      </c>
      <c r="E184" s="200"/>
      <c r="F184" s="178"/>
      <c r="G184" s="178"/>
      <c r="H184" s="178"/>
      <c r="I184" s="178"/>
      <c r="J184" s="90" t="s">
        <v>48</v>
      </c>
      <c r="K184" s="183" t="s">
        <v>168</v>
      </c>
    </row>
    <row r="185">
      <c r="B185" s="25"/>
      <c r="C185" s="178"/>
      <c r="D185" s="178"/>
      <c r="E185" s="178"/>
      <c r="F185" s="178"/>
      <c r="G185" s="178"/>
      <c r="H185" s="178"/>
      <c r="I185" s="178"/>
      <c r="J185" s="178"/>
      <c r="K185" s="178"/>
    </row>
    <row r="186">
      <c r="A186" s="175"/>
      <c r="B186" s="186"/>
      <c r="C186" s="25" t="s">
        <v>170</v>
      </c>
      <c r="D186" s="90" t="s">
        <v>990</v>
      </c>
      <c r="E186" s="178"/>
      <c r="F186" s="178"/>
      <c r="G186" s="178"/>
      <c r="H186" s="178"/>
      <c r="I186" s="178"/>
      <c r="J186" s="90" t="s">
        <v>48</v>
      </c>
      <c r="K186" s="183" t="s">
        <v>991</v>
      </c>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row>
    <row r="187">
      <c r="A187" s="175"/>
      <c r="B187" s="186"/>
      <c r="C187" s="176" t="s">
        <v>144</v>
      </c>
      <c r="D187" s="90" t="s">
        <v>992</v>
      </c>
      <c r="E187" s="178"/>
      <c r="F187" s="178"/>
      <c r="G187" s="178"/>
      <c r="H187" s="178"/>
      <c r="I187" s="178"/>
      <c r="J187" s="178"/>
      <c r="K187" s="178"/>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row>
    <row r="188">
      <c r="B188" s="25"/>
      <c r="C188" s="178"/>
      <c r="D188" s="178"/>
      <c r="E188" s="178"/>
      <c r="F188" s="178"/>
      <c r="G188" s="178"/>
      <c r="H188" s="178"/>
      <c r="I188" s="178"/>
      <c r="J188" s="178"/>
      <c r="K188" s="178"/>
    </row>
    <row r="189">
      <c r="C189" s="178"/>
      <c r="D189" s="178"/>
      <c r="E189" s="178"/>
      <c r="F189" s="178"/>
      <c r="G189" s="178"/>
      <c r="H189" s="178"/>
      <c r="I189" s="178"/>
      <c r="J189" s="178"/>
      <c r="K189" s="178"/>
    </row>
    <row r="190">
      <c r="B190" s="41" t="s">
        <v>175</v>
      </c>
      <c r="C190" s="178"/>
      <c r="D190" s="178"/>
      <c r="E190" s="178"/>
      <c r="F190" s="178"/>
      <c r="G190" s="178"/>
      <c r="H190" s="178"/>
      <c r="I190" s="178"/>
      <c r="J190" s="178"/>
      <c r="K190" s="178"/>
    </row>
    <row r="191">
      <c r="B191" s="41"/>
      <c r="C191" s="178"/>
      <c r="D191" s="178"/>
      <c r="E191" s="178"/>
      <c r="F191" s="178"/>
      <c r="G191" s="178"/>
      <c r="H191" s="178"/>
      <c r="I191" s="178"/>
      <c r="J191" s="178"/>
      <c r="K191" s="178"/>
    </row>
    <row r="192">
      <c r="C192" s="203" t="s">
        <v>176</v>
      </c>
      <c r="D192" s="205">
        <v>111.1</v>
      </c>
      <c r="E192" s="200"/>
      <c r="F192" s="200"/>
      <c r="G192" s="200"/>
      <c r="H192" s="200"/>
      <c r="I192" s="200"/>
      <c r="J192" s="204" t="s">
        <v>48</v>
      </c>
      <c r="K192" s="91" t="s">
        <v>177</v>
      </c>
      <c r="P192" s="32"/>
      <c r="Q192" s="32"/>
    </row>
    <row r="193">
      <c r="C193" s="203" t="s">
        <v>178</v>
      </c>
      <c r="D193" s="208">
        <v>0.012</v>
      </c>
      <c r="E193" s="200"/>
      <c r="F193" s="200"/>
      <c r="G193" s="200"/>
      <c r="H193" s="200"/>
      <c r="I193" s="200"/>
      <c r="J193" s="204" t="s">
        <v>48</v>
      </c>
      <c r="K193" s="91" t="s">
        <v>177</v>
      </c>
      <c r="P193" s="32"/>
      <c r="Q193" s="32"/>
    </row>
    <row r="194">
      <c r="C194" s="176"/>
      <c r="D194" s="178"/>
      <c r="E194" s="176"/>
      <c r="F194" s="76"/>
      <c r="G194" s="178"/>
      <c r="H194" s="178"/>
      <c r="I194" s="178"/>
      <c r="J194" s="178"/>
      <c r="K194" s="183"/>
      <c r="P194" s="32"/>
      <c r="Q194" s="32"/>
    </row>
    <row r="195">
      <c r="C195" s="179"/>
      <c r="D195" s="178"/>
      <c r="E195" s="176"/>
      <c r="F195" s="76"/>
      <c r="G195" s="178"/>
      <c r="H195" s="178"/>
      <c r="I195" s="178"/>
      <c r="J195" s="178"/>
      <c r="K195" s="183"/>
      <c r="P195" s="32"/>
      <c r="Q195" s="32"/>
    </row>
    <row r="196">
      <c r="B196" s="41"/>
      <c r="C196" s="178"/>
      <c r="D196" s="178"/>
      <c r="E196" s="178"/>
      <c r="F196" s="178"/>
      <c r="G196" s="178"/>
      <c r="H196" s="178"/>
      <c r="I196" s="178"/>
      <c r="J196" s="178"/>
      <c r="K196" s="178"/>
    </row>
    <row r="197">
      <c r="B197" s="41" t="s">
        <v>179</v>
      </c>
      <c r="C197" s="178"/>
      <c r="D197" s="178"/>
      <c r="E197" s="178"/>
      <c r="F197" s="178"/>
      <c r="G197" s="178"/>
      <c r="H197" s="178"/>
      <c r="I197" s="178"/>
      <c r="J197" s="178"/>
      <c r="K197" s="178"/>
    </row>
    <row r="198">
      <c r="C198" s="178"/>
      <c r="D198" s="178"/>
      <c r="E198" s="178"/>
      <c r="F198" s="178"/>
      <c r="G198" s="178"/>
      <c r="H198" s="178"/>
      <c r="I198" s="178"/>
      <c r="J198" s="178"/>
      <c r="K198" s="178"/>
    </row>
    <row r="199">
      <c r="C199" s="176" t="s">
        <v>180</v>
      </c>
      <c r="D199" s="202">
        <v>12.0</v>
      </c>
      <c r="E199" s="90" t="s">
        <v>181</v>
      </c>
      <c r="F199" s="178"/>
      <c r="G199" s="178"/>
      <c r="H199" s="178"/>
      <c r="I199" s="178"/>
      <c r="J199" s="90" t="s">
        <v>48</v>
      </c>
      <c r="K199" s="90" t="s">
        <v>182</v>
      </c>
    </row>
    <row r="200">
      <c r="C200" s="176" t="s">
        <v>183</v>
      </c>
      <c r="D200" s="202">
        <v>1496.6</v>
      </c>
      <c r="E200" s="90" t="s">
        <v>165</v>
      </c>
      <c r="F200" s="178"/>
      <c r="G200" s="178"/>
      <c r="H200" s="178"/>
      <c r="I200" s="178"/>
      <c r="J200" s="90" t="s">
        <v>48</v>
      </c>
      <c r="K200" s="183" t="s">
        <v>184</v>
      </c>
    </row>
    <row r="201">
      <c r="C201" s="176" t="s">
        <v>185</v>
      </c>
      <c r="D201" s="90" t="s">
        <v>386</v>
      </c>
      <c r="E201" s="178"/>
      <c r="F201" s="178"/>
      <c r="G201" s="178"/>
      <c r="H201" s="178"/>
      <c r="I201" s="178"/>
      <c r="J201" s="90" t="s">
        <v>48</v>
      </c>
      <c r="K201" s="183" t="s">
        <v>186</v>
      </c>
    </row>
    <row r="202">
      <c r="C202" s="176" t="s">
        <v>187</v>
      </c>
      <c r="D202" s="90" t="s">
        <v>140</v>
      </c>
      <c r="E202" s="178"/>
      <c r="F202" s="178"/>
      <c r="G202" s="178"/>
      <c r="H202" s="178"/>
      <c r="I202" s="178"/>
      <c r="J202" s="178"/>
      <c r="K202" s="178"/>
    </row>
    <row r="203">
      <c r="C203" s="178"/>
      <c r="D203" s="178"/>
      <c r="E203" s="178"/>
      <c r="F203" s="178"/>
      <c r="G203" s="178"/>
      <c r="H203" s="178"/>
      <c r="I203" s="178"/>
      <c r="J203" s="178"/>
      <c r="K203" s="178"/>
    </row>
    <row r="204">
      <c r="C204" s="178"/>
      <c r="D204" s="178"/>
      <c r="E204" s="178"/>
      <c r="F204" s="178"/>
      <c r="G204" s="178"/>
      <c r="H204" s="178"/>
      <c r="I204" s="178"/>
      <c r="J204" s="178"/>
      <c r="K204" s="178"/>
    </row>
    <row r="205">
      <c r="B205" s="41" t="s">
        <v>188</v>
      </c>
      <c r="C205" s="178"/>
      <c r="D205" s="178"/>
      <c r="E205" s="178"/>
      <c r="F205" s="178"/>
      <c r="G205" s="178"/>
      <c r="H205" s="178"/>
      <c r="I205" s="178"/>
      <c r="J205" s="178"/>
      <c r="K205" s="178"/>
    </row>
    <row r="206">
      <c r="C206" s="178"/>
      <c r="D206" s="178"/>
      <c r="E206" s="178"/>
      <c r="F206" s="178"/>
      <c r="G206" s="178"/>
      <c r="H206" s="178"/>
      <c r="I206" s="178"/>
      <c r="J206" s="178"/>
      <c r="K206" s="178"/>
    </row>
    <row r="207">
      <c r="C207" s="176" t="s">
        <v>189</v>
      </c>
      <c r="D207" s="202">
        <v>49.22945596</v>
      </c>
      <c r="E207" s="178"/>
      <c r="F207" s="178"/>
      <c r="G207" s="178"/>
      <c r="H207" s="178"/>
      <c r="I207" s="178"/>
      <c r="J207" s="90" t="s">
        <v>48</v>
      </c>
      <c r="K207" s="90" t="s">
        <v>190</v>
      </c>
    </row>
    <row r="208">
      <c r="C208" s="176" t="s">
        <v>191</v>
      </c>
      <c r="D208" s="202">
        <v>4480900.0</v>
      </c>
      <c r="E208" s="90" t="s">
        <v>17</v>
      </c>
      <c r="F208" s="178"/>
      <c r="G208" s="178"/>
      <c r="H208" s="178"/>
      <c r="I208" s="178"/>
      <c r="J208" s="90" t="s">
        <v>48</v>
      </c>
      <c r="K208" s="183" t="s">
        <v>192</v>
      </c>
    </row>
    <row r="209">
      <c r="B209" s="25"/>
      <c r="C209" s="176"/>
      <c r="D209" s="178"/>
      <c r="E209" s="178"/>
      <c r="F209" s="178"/>
      <c r="G209" s="178"/>
      <c r="H209" s="178"/>
      <c r="I209" s="178"/>
      <c r="J209" s="178"/>
      <c r="K209" s="178"/>
    </row>
    <row r="210">
      <c r="C210" s="176"/>
      <c r="D210" s="178"/>
      <c r="E210" s="178"/>
      <c r="F210" s="178"/>
      <c r="G210" s="178"/>
      <c r="H210" s="178"/>
      <c r="I210" s="178"/>
      <c r="J210" s="178"/>
      <c r="K210" s="183"/>
    </row>
    <row r="211">
      <c r="B211" s="41" t="s">
        <v>193</v>
      </c>
      <c r="C211" s="178"/>
      <c r="D211" s="178"/>
      <c r="E211" s="178"/>
      <c r="F211" s="178"/>
      <c r="G211" s="178"/>
      <c r="H211" s="178"/>
      <c r="I211" s="178"/>
      <c r="J211" s="178"/>
      <c r="K211" s="178"/>
    </row>
    <row r="212">
      <c r="C212" s="178"/>
      <c r="D212" s="178"/>
      <c r="E212" s="178"/>
      <c r="F212" s="178"/>
      <c r="G212" s="178"/>
      <c r="H212" s="178"/>
      <c r="I212" s="178"/>
      <c r="J212" s="178"/>
      <c r="K212" s="178"/>
    </row>
    <row r="213">
      <c r="B213" s="25"/>
      <c r="C213" s="176" t="s">
        <v>194</v>
      </c>
      <c r="D213" s="90" t="s">
        <v>993</v>
      </c>
      <c r="E213" s="178"/>
      <c r="F213" s="178"/>
      <c r="G213" s="178"/>
      <c r="H213" s="178"/>
      <c r="I213" s="178"/>
      <c r="J213" s="90" t="s">
        <v>48</v>
      </c>
      <c r="K213" s="183" t="s">
        <v>195</v>
      </c>
    </row>
    <row r="214">
      <c r="B214" s="25"/>
      <c r="C214" s="176" t="s">
        <v>196</v>
      </c>
      <c r="D214" s="192">
        <v>0.07</v>
      </c>
      <c r="E214" s="178"/>
      <c r="F214" s="178"/>
      <c r="G214" s="178"/>
      <c r="H214" s="178"/>
      <c r="I214" s="178"/>
      <c r="J214" s="90" t="s">
        <v>48</v>
      </c>
      <c r="K214" s="183" t="s">
        <v>82</v>
      </c>
    </row>
    <row r="215">
      <c r="C215" s="176" t="s">
        <v>197</v>
      </c>
      <c r="D215" s="204" t="s">
        <v>88</v>
      </c>
      <c r="E215" s="178"/>
      <c r="F215" s="178"/>
      <c r="G215" s="178"/>
      <c r="H215" s="178"/>
      <c r="I215" s="178"/>
      <c r="J215" s="90" t="s">
        <v>48</v>
      </c>
      <c r="K215" s="183" t="s">
        <v>195</v>
      </c>
    </row>
    <row r="216">
      <c r="B216" s="25"/>
      <c r="C216" s="178"/>
      <c r="D216" s="178"/>
      <c r="E216" s="178"/>
      <c r="F216" s="178"/>
      <c r="G216" s="178"/>
      <c r="H216" s="178"/>
      <c r="I216" s="90"/>
      <c r="J216" s="178"/>
      <c r="K216" s="178"/>
    </row>
    <row r="217">
      <c r="B217" s="25"/>
      <c r="C217" s="178"/>
      <c r="D217" s="178"/>
      <c r="E217" s="178"/>
      <c r="F217" s="178"/>
      <c r="G217" s="178"/>
      <c r="H217" s="178"/>
      <c r="I217" s="90"/>
      <c r="J217" s="178"/>
      <c r="K217" s="178"/>
    </row>
    <row r="218">
      <c r="B218" s="25"/>
      <c r="C218" s="178"/>
      <c r="D218" s="178"/>
      <c r="E218" s="178"/>
      <c r="F218" s="178"/>
      <c r="G218" s="178"/>
      <c r="H218" s="178"/>
      <c r="I218" s="90"/>
      <c r="J218" s="178"/>
      <c r="K218" s="178"/>
    </row>
    <row r="219">
      <c r="B219" s="41" t="s">
        <v>198</v>
      </c>
      <c r="C219" s="178"/>
      <c r="D219" s="178"/>
      <c r="E219" s="178"/>
      <c r="F219" s="178"/>
      <c r="G219" s="178"/>
      <c r="H219" s="178"/>
      <c r="I219" s="90"/>
      <c r="J219" s="178"/>
      <c r="K219" s="178"/>
    </row>
    <row r="220">
      <c r="B220" s="25"/>
      <c r="C220" s="203" t="s">
        <v>199</v>
      </c>
      <c r="D220" s="204" t="s">
        <v>299</v>
      </c>
      <c r="E220" s="200"/>
      <c r="F220" s="200"/>
      <c r="G220" s="200"/>
      <c r="H220" s="204"/>
      <c r="I220" s="200"/>
      <c r="J220" s="204" t="s">
        <v>48</v>
      </c>
      <c r="K220" s="91" t="s">
        <v>201</v>
      </c>
    </row>
    <row r="221">
      <c r="B221" s="25"/>
      <c r="C221" s="176" t="s">
        <v>540</v>
      </c>
      <c r="D221" s="90" t="s">
        <v>88</v>
      </c>
      <c r="E221" s="178"/>
      <c r="F221" s="178"/>
      <c r="G221" s="178"/>
      <c r="H221" s="178"/>
      <c r="I221" s="178"/>
      <c r="J221" s="90" t="s">
        <v>48</v>
      </c>
      <c r="K221" s="183" t="s">
        <v>203</v>
      </c>
    </row>
    <row r="222">
      <c r="B222" s="25"/>
      <c r="C222" s="176" t="s">
        <v>204</v>
      </c>
      <c r="D222" s="90" t="s">
        <v>88</v>
      </c>
      <c r="E222" s="178"/>
      <c r="F222" s="178"/>
      <c r="G222" s="178"/>
      <c r="H222" s="178"/>
      <c r="I222" s="178"/>
      <c r="J222" s="90" t="s">
        <v>48</v>
      </c>
      <c r="K222" s="183" t="s">
        <v>203</v>
      </c>
    </row>
    <row r="223">
      <c r="B223" s="25"/>
      <c r="C223" s="176" t="s">
        <v>205</v>
      </c>
      <c r="D223" s="90" t="s">
        <v>271</v>
      </c>
      <c r="E223" s="178"/>
      <c r="F223" s="178"/>
      <c r="G223" s="178"/>
      <c r="H223" s="90"/>
      <c r="I223" s="178"/>
      <c r="J223" s="90" t="s">
        <v>48</v>
      </c>
      <c r="K223" s="91" t="s">
        <v>207</v>
      </c>
    </row>
    <row r="224">
      <c r="B224" s="25"/>
      <c r="C224" s="178"/>
      <c r="D224" s="178"/>
      <c r="E224" s="178"/>
      <c r="F224" s="178"/>
      <c r="G224" s="178"/>
      <c r="H224" s="178"/>
      <c r="I224" s="178"/>
      <c r="J224" s="178"/>
      <c r="K224" s="178"/>
    </row>
    <row r="225">
      <c r="C225" s="176" t="s">
        <v>208</v>
      </c>
      <c r="D225" s="90" t="s">
        <v>88</v>
      </c>
      <c r="E225" s="178"/>
      <c r="F225" s="178"/>
      <c r="G225" s="178"/>
      <c r="H225" s="178"/>
      <c r="I225" s="178"/>
      <c r="J225" s="90" t="s">
        <v>48</v>
      </c>
      <c r="K225" s="183" t="s">
        <v>210</v>
      </c>
    </row>
    <row r="226">
      <c r="C226" s="176" t="s">
        <v>211</v>
      </c>
      <c r="D226" s="90" t="s">
        <v>88</v>
      </c>
      <c r="E226" s="178"/>
      <c r="F226" s="178"/>
      <c r="G226" s="178"/>
      <c r="H226" s="178"/>
      <c r="I226" s="178"/>
      <c r="J226" s="90" t="s">
        <v>48</v>
      </c>
      <c r="K226" s="183" t="s">
        <v>210</v>
      </c>
    </row>
    <row r="227">
      <c r="C227" s="176" t="s">
        <v>212</v>
      </c>
      <c r="D227" s="90" t="s">
        <v>88</v>
      </c>
      <c r="E227" s="178"/>
      <c r="F227" s="178"/>
      <c r="G227" s="178"/>
      <c r="H227" s="178"/>
      <c r="I227" s="178"/>
      <c r="J227" s="90" t="s">
        <v>48</v>
      </c>
      <c r="K227" s="90" t="s">
        <v>213</v>
      </c>
    </row>
    <row r="228">
      <c r="C228" s="178"/>
      <c r="D228" s="178"/>
      <c r="E228" s="178"/>
      <c r="F228" s="178"/>
      <c r="G228" s="178"/>
      <c r="H228" s="178"/>
      <c r="I228" s="178"/>
      <c r="J228" s="178"/>
      <c r="K228" s="178"/>
    </row>
    <row r="229">
      <c r="C229" s="178"/>
      <c r="D229" s="178"/>
      <c r="E229" s="178"/>
      <c r="F229" s="178"/>
      <c r="G229" s="178"/>
      <c r="H229" s="178"/>
      <c r="I229" s="178"/>
      <c r="J229" s="178"/>
      <c r="K229" s="178"/>
    </row>
    <row r="230">
      <c r="C230" s="178"/>
      <c r="D230" s="178"/>
      <c r="E230" s="178"/>
      <c r="F230" s="178"/>
      <c r="G230" s="178"/>
      <c r="H230" s="178"/>
      <c r="I230" s="178"/>
      <c r="J230" s="178"/>
      <c r="K230" s="178"/>
    </row>
    <row r="231">
      <c r="C231" s="178"/>
      <c r="D231" s="178"/>
      <c r="E231" s="178"/>
      <c r="F231" s="178"/>
      <c r="G231" s="178"/>
      <c r="H231" s="178"/>
      <c r="I231" s="178"/>
      <c r="J231" s="178"/>
      <c r="K231" s="178"/>
    </row>
    <row r="232">
      <c r="C232" s="178"/>
      <c r="D232" s="178"/>
      <c r="E232" s="178"/>
      <c r="F232" s="178"/>
      <c r="G232" s="178"/>
      <c r="H232" s="178"/>
      <c r="I232" s="178"/>
      <c r="J232" s="178"/>
      <c r="K232" s="178"/>
    </row>
    <row r="233">
      <c r="B233" s="41" t="s">
        <v>214</v>
      </c>
      <c r="C233" s="178"/>
      <c r="D233" s="178"/>
      <c r="E233" s="178"/>
      <c r="F233" s="178"/>
      <c r="G233" s="178"/>
      <c r="H233" s="178"/>
      <c r="I233" s="178"/>
      <c r="J233" s="178"/>
      <c r="K233" s="178"/>
    </row>
    <row r="234">
      <c r="C234" s="176" t="s">
        <v>215</v>
      </c>
      <c r="D234" s="178"/>
      <c r="E234" s="176" t="s">
        <v>216</v>
      </c>
      <c r="F234" s="178"/>
      <c r="G234" s="178"/>
      <c r="H234" s="178"/>
      <c r="I234" s="178"/>
      <c r="J234" s="178"/>
      <c r="K234" s="178"/>
    </row>
    <row r="235">
      <c r="C235" s="176" t="s">
        <v>217</v>
      </c>
      <c r="D235" s="209">
        <v>-0.807</v>
      </c>
      <c r="E235" s="204" t="s">
        <v>353</v>
      </c>
      <c r="F235" s="178"/>
      <c r="G235" s="178"/>
      <c r="H235" s="178"/>
      <c r="I235" s="178"/>
      <c r="J235" s="90" t="s">
        <v>48</v>
      </c>
      <c r="K235" s="90" t="s">
        <v>218</v>
      </c>
    </row>
    <row r="236">
      <c r="C236" s="176" t="s">
        <v>219</v>
      </c>
      <c r="D236" s="182">
        <v>-0.689</v>
      </c>
      <c r="E236" s="204" t="s">
        <v>273</v>
      </c>
      <c r="F236" s="178"/>
      <c r="G236" s="178"/>
      <c r="H236" s="178"/>
      <c r="I236" s="178"/>
      <c r="J236" s="90" t="s">
        <v>48</v>
      </c>
      <c r="K236" s="183" t="s">
        <v>220</v>
      </c>
    </row>
    <row r="237">
      <c r="C237" s="176" t="s">
        <v>221</v>
      </c>
      <c r="D237" s="182">
        <v>-0.751</v>
      </c>
      <c r="E237" s="204" t="s">
        <v>273</v>
      </c>
      <c r="F237" s="178"/>
      <c r="G237" s="178"/>
      <c r="H237" s="178"/>
      <c r="I237" s="178"/>
      <c r="J237" s="90" t="s">
        <v>48</v>
      </c>
      <c r="K237" s="183" t="s">
        <v>220</v>
      </c>
    </row>
    <row r="238">
      <c r="C238" s="176" t="s">
        <v>222</v>
      </c>
      <c r="D238" s="209">
        <v>-0.864</v>
      </c>
      <c r="E238" s="204" t="s">
        <v>353</v>
      </c>
      <c r="F238" s="178"/>
      <c r="G238" s="178"/>
      <c r="H238" s="178"/>
      <c r="I238" s="178"/>
      <c r="J238" s="90" t="s">
        <v>48</v>
      </c>
      <c r="K238" s="183" t="s">
        <v>223</v>
      </c>
    </row>
    <row r="239">
      <c r="C239" s="176"/>
      <c r="D239" s="90"/>
      <c r="E239" s="178"/>
      <c r="F239" s="178"/>
      <c r="G239" s="178"/>
      <c r="H239" s="178"/>
      <c r="I239" s="178"/>
      <c r="J239" s="90"/>
      <c r="K239" s="90"/>
    </row>
    <row r="240">
      <c r="C240" s="176"/>
      <c r="D240" s="90"/>
      <c r="E240" s="178"/>
      <c r="F240" s="178"/>
      <c r="G240" s="178"/>
      <c r="H240" s="178"/>
      <c r="I240" s="178"/>
      <c r="J240" s="90"/>
      <c r="K240" s="90"/>
    </row>
    <row r="241">
      <c r="C241" s="176" t="s">
        <v>224</v>
      </c>
      <c r="D241" s="90" t="s">
        <v>88</v>
      </c>
      <c r="E241" s="178"/>
      <c r="F241" s="178"/>
      <c r="G241" s="178"/>
      <c r="H241" s="178"/>
      <c r="I241" s="178"/>
      <c r="J241" s="90" t="s">
        <v>48</v>
      </c>
      <c r="K241" s="90" t="s">
        <v>225</v>
      </c>
    </row>
    <row r="242">
      <c r="C242" s="176" t="s">
        <v>226</v>
      </c>
      <c r="D242" s="90" t="s">
        <v>88</v>
      </c>
      <c r="E242" s="178"/>
      <c r="F242" s="178"/>
      <c r="G242" s="178"/>
      <c r="H242" s="178"/>
      <c r="I242" s="178"/>
      <c r="J242" s="178"/>
      <c r="K242" s="178"/>
    </row>
    <row r="243">
      <c r="C243" s="25" t="s">
        <v>227</v>
      </c>
      <c r="D243" s="29" t="s">
        <v>88</v>
      </c>
    </row>
  </sheetData>
  <mergeCells count="3">
    <mergeCell ref="C2:P3"/>
    <mergeCell ref="C24:E26"/>
    <mergeCell ref="D115:G115"/>
  </mergeCells>
  <hyperlinks>
    <hyperlink r:id="rId1" ref="C2"/>
  </hyperlinks>
  <drawing r:id="rId2"/>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994</v>
      </c>
    </row>
    <row r="3" ht="28.5" customHeight="1"/>
    <row r="4">
      <c r="B4" s="66"/>
      <c r="D4" s="210"/>
    </row>
    <row r="5">
      <c r="B5" s="27"/>
    </row>
    <row r="6">
      <c r="B6" s="211" t="s">
        <v>995</v>
      </c>
    </row>
    <row r="9">
      <c r="C9" s="25" t="s">
        <v>46</v>
      </c>
      <c r="D9" s="29" t="s">
        <v>47</v>
      </c>
      <c r="J9" s="29" t="s">
        <v>48</v>
      </c>
      <c r="K9" s="30" t="s">
        <v>49</v>
      </c>
    </row>
    <row r="10">
      <c r="C10" s="25" t="s">
        <v>50</v>
      </c>
      <c r="D10" s="31">
        <v>0.758</v>
      </c>
      <c r="J10" s="29" t="s">
        <v>48</v>
      </c>
      <c r="K10" s="30" t="s">
        <v>51</v>
      </c>
    </row>
    <row r="11">
      <c r="C11" s="32"/>
    </row>
    <row r="12">
      <c r="C12" s="32"/>
    </row>
    <row r="13">
      <c r="C13" s="32"/>
      <c r="D13" s="25" t="s">
        <v>52</v>
      </c>
      <c r="E13" s="25" t="s">
        <v>53</v>
      </c>
    </row>
    <row r="14">
      <c r="C14" s="25" t="s">
        <v>54</v>
      </c>
      <c r="D14" s="33">
        <v>1.27024134E8</v>
      </c>
      <c r="E14" s="34">
        <v>0.06320988890621781</v>
      </c>
      <c r="J14" s="29" t="s">
        <v>48</v>
      </c>
      <c r="K14" s="30" t="s">
        <v>55</v>
      </c>
    </row>
    <row r="15">
      <c r="C15" s="25" t="s">
        <v>56</v>
      </c>
      <c r="D15" s="34">
        <v>0.8760076490661216</v>
      </c>
      <c r="E15" s="34">
        <v>0.11482919393194257</v>
      </c>
      <c r="J15" s="29" t="s">
        <v>48</v>
      </c>
      <c r="K15" s="30" t="s">
        <v>57</v>
      </c>
    </row>
    <row r="16">
      <c r="C16" s="25"/>
      <c r="D16" s="35"/>
      <c r="E16" s="25" t="s">
        <v>58</v>
      </c>
      <c r="J16" s="29"/>
      <c r="K16" s="30"/>
    </row>
    <row r="17">
      <c r="C17" s="25" t="s">
        <v>59</v>
      </c>
      <c r="D17" s="35">
        <v>9539.057684</v>
      </c>
      <c r="E17" s="36">
        <v>-0.027489810289938688</v>
      </c>
      <c r="J17" s="29" t="s">
        <v>48</v>
      </c>
      <c r="K17" s="30" t="s">
        <v>60</v>
      </c>
    </row>
    <row r="18">
      <c r="I18" s="32"/>
    </row>
    <row r="19">
      <c r="I19" s="32"/>
    </row>
    <row r="20">
      <c r="I20" s="32"/>
    </row>
    <row r="21">
      <c r="C21" s="178"/>
      <c r="D21" s="178"/>
      <c r="E21" s="178"/>
      <c r="F21" s="178"/>
      <c r="G21" s="178"/>
      <c r="H21" s="178"/>
      <c r="I21" s="179"/>
      <c r="J21" s="178"/>
      <c r="K21" s="178"/>
    </row>
    <row r="22">
      <c r="C22" s="178"/>
      <c r="D22" s="178"/>
      <c r="E22" s="178"/>
      <c r="F22" s="178"/>
      <c r="G22" s="178"/>
      <c r="H22" s="178"/>
      <c r="I22" s="179"/>
      <c r="J22" s="178"/>
      <c r="K22" s="178"/>
    </row>
    <row r="23">
      <c r="C23" s="190" t="s">
        <v>61</v>
      </c>
      <c r="D23" s="191"/>
      <c r="E23" s="191"/>
      <c r="F23" s="191"/>
      <c r="G23" s="178"/>
      <c r="H23" s="191"/>
      <c r="I23" s="191"/>
      <c r="J23" s="178"/>
      <c r="K23" s="178"/>
    </row>
    <row r="24" ht="23.25" customHeight="1">
      <c r="B24" s="38"/>
      <c r="C24" s="212" t="s">
        <v>996</v>
      </c>
      <c r="F24" s="191"/>
      <c r="G24" s="178"/>
      <c r="H24" s="191"/>
      <c r="I24" s="191"/>
      <c r="J24" s="178"/>
      <c r="K24" s="178"/>
    </row>
    <row r="25" ht="26.25" customHeight="1">
      <c r="B25" s="38"/>
      <c r="F25" s="191"/>
      <c r="G25" s="178"/>
      <c r="H25" s="191"/>
      <c r="I25" s="191"/>
      <c r="J25" s="178"/>
      <c r="K25" s="178"/>
    </row>
    <row r="26" ht="75.75" customHeight="1">
      <c r="B26" s="38"/>
      <c r="F26" s="191"/>
      <c r="G26" s="178"/>
      <c r="H26" s="191"/>
      <c r="I26" s="191"/>
      <c r="J26" s="178"/>
      <c r="K26" s="178"/>
    </row>
    <row r="27">
      <c r="C27" s="178"/>
      <c r="D27" s="178"/>
      <c r="E27" s="178"/>
      <c r="F27" s="178"/>
      <c r="G27" s="178"/>
      <c r="H27" s="178"/>
      <c r="I27" s="179"/>
      <c r="J27" s="178"/>
      <c r="K27" s="178"/>
    </row>
    <row r="28">
      <c r="C28" s="178"/>
      <c r="D28" s="178"/>
      <c r="E28" s="178"/>
      <c r="F28" s="178"/>
      <c r="G28" s="178"/>
      <c r="H28" s="178"/>
      <c r="I28" s="179"/>
      <c r="J28" s="178"/>
      <c r="K28" s="178"/>
    </row>
    <row r="29">
      <c r="B29" s="41" t="s">
        <v>63</v>
      </c>
      <c r="C29" s="178"/>
      <c r="D29" s="178"/>
      <c r="E29" s="178"/>
      <c r="F29" s="178"/>
      <c r="G29" s="178"/>
      <c r="H29" s="178"/>
      <c r="I29" s="179"/>
      <c r="J29" s="178"/>
      <c r="K29" s="178"/>
    </row>
    <row r="30">
      <c r="C30" s="178"/>
      <c r="D30" s="178"/>
      <c r="E30" s="178"/>
      <c r="F30" s="178"/>
      <c r="G30" s="178"/>
      <c r="H30" s="178"/>
      <c r="I30" s="179"/>
      <c r="J30" s="178"/>
      <c r="K30" s="178"/>
    </row>
    <row r="31">
      <c r="A31" s="175"/>
      <c r="B31" s="175"/>
      <c r="C31" s="176" t="s">
        <v>64</v>
      </c>
      <c r="D31" s="177">
        <v>466.0</v>
      </c>
      <c r="E31" s="29" t="s">
        <v>997</v>
      </c>
      <c r="F31" s="178"/>
      <c r="G31" s="178"/>
      <c r="H31" s="90"/>
      <c r="I31" s="178"/>
      <c r="J31" s="90" t="s">
        <v>48</v>
      </c>
      <c r="K31" s="79" t="s">
        <v>998</v>
      </c>
      <c r="L31" s="175"/>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182">
        <v>-0.6697377746279234</v>
      </c>
      <c r="E32" s="44" t="s">
        <v>323</v>
      </c>
      <c r="F32" s="178"/>
      <c r="G32" s="178"/>
      <c r="H32" s="178"/>
      <c r="I32" s="178"/>
      <c r="J32" s="90" t="s">
        <v>48</v>
      </c>
      <c r="K32" s="79" t="s">
        <v>998</v>
      </c>
      <c r="L32" s="175"/>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177">
        <v>342787.0</v>
      </c>
      <c r="E33" s="29" t="s">
        <v>999</v>
      </c>
      <c r="F33" s="178"/>
      <c r="G33" s="178"/>
      <c r="H33" s="178"/>
      <c r="I33" s="178"/>
      <c r="J33" s="90" t="s">
        <v>48</v>
      </c>
      <c r="K33" s="90" t="s">
        <v>1000</v>
      </c>
      <c r="L33" s="175"/>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182">
        <v>0.0455668480515361</v>
      </c>
      <c r="E34" s="44" t="s">
        <v>323</v>
      </c>
      <c r="F34" s="178"/>
      <c r="G34" s="178"/>
      <c r="H34" s="178"/>
      <c r="I34" s="178"/>
      <c r="J34" s="90" t="s">
        <v>48</v>
      </c>
      <c r="K34" s="90" t="s">
        <v>1000</v>
      </c>
      <c r="L34" s="175"/>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68"/>
      <c r="N35" s="32"/>
      <c r="O35" s="32"/>
      <c r="P35" s="32"/>
      <c r="Q35" s="32"/>
    </row>
    <row r="36">
      <c r="C36" s="178"/>
      <c r="D36" s="178"/>
      <c r="E36" s="178"/>
      <c r="F36" s="178"/>
      <c r="G36" s="178"/>
      <c r="H36" s="178"/>
      <c r="I36" s="176"/>
      <c r="J36" s="45"/>
      <c r="K36" s="178"/>
      <c r="N36" s="32"/>
      <c r="O36" s="32"/>
      <c r="P36" s="32"/>
      <c r="Q36" s="32"/>
    </row>
    <row r="37">
      <c r="A37" s="175"/>
      <c r="B37" s="175"/>
      <c r="C37" s="176" t="s">
        <v>1001</v>
      </c>
      <c r="D37" s="178"/>
      <c r="E37" s="176"/>
      <c r="F37" s="179"/>
      <c r="G37" s="176"/>
      <c r="H37" s="178"/>
      <c r="I37" s="178"/>
      <c r="J37" s="178"/>
      <c r="K37" s="178"/>
      <c r="L37" s="175"/>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78" t="s">
        <v>519</v>
      </c>
      <c r="D38" s="48">
        <v>0.9590185330200992</v>
      </c>
      <c r="E38" s="45"/>
      <c r="F38" s="178"/>
      <c r="G38" s="45"/>
      <c r="H38" s="178"/>
      <c r="I38" s="178"/>
      <c r="J38" s="90" t="s">
        <v>48</v>
      </c>
      <c r="K38" s="90" t="s">
        <v>1002</v>
      </c>
      <c r="L38" s="175"/>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68" t="s">
        <v>659</v>
      </c>
      <c r="D39" s="48">
        <v>0.010702166536152441</v>
      </c>
      <c r="E39" s="178"/>
      <c r="F39" s="178"/>
      <c r="G39" s="178"/>
      <c r="H39" s="178"/>
      <c r="I39" s="178"/>
      <c r="J39" s="90" t="s">
        <v>48</v>
      </c>
      <c r="K39" s="90" t="s">
        <v>1002</v>
      </c>
      <c r="L39" s="175"/>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78" t="s">
        <v>1003</v>
      </c>
      <c r="D40" s="48">
        <v>0.0023492560689115116</v>
      </c>
      <c r="F40" s="178"/>
      <c r="H40" s="178"/>
      <c r="I40" s="178"/>
      <c r="J40" s="90" t="s">
        <v>48</v>
      </c>
      <c r="K40" s="90" t="s">
        <v>1002</v>
      </c>
      <c r="L40" s="175"/>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78" t="s">
        <v>790</v>
      </c>
      <c r="D41" s="48">
        <v>0.027930044374836857</v>
      </c>
      <c r="F41" s="178"/>
      <c r="H41" s="178"/>
      <c r="I41" s="178"/>
      <c r="J41" s="90" t="s">
        <v>48</v>
      </c>
      <c r="K41" s="90" t="s">
        <v>1002</v>
      </c>
      <c r="L41" s="175"/>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c r="D42" s="213"/>
      <c r="E42" s="90"/>
      <c r="F42" s="178"/>
      <c r="G42" s="90"/>
      <c r="H42" s="178"/>
      <c r="I42" s="178"/>
      <c r="J42" s="90"/>
      <c r="K42" s="90"/>
      <c r="L42" s="175"/>
      <c r="M42" s="175"/>
      <c r="N42" s="175"/>
      <c r="O42" s="175"/>
      <c r="P42" s="175"/>
      <c r="Q42" s="175"/>
      <c r="R42" s="175"/>
      <c r="S42" s="175"/>
      <c r="T42" s="175"/>
      <c r="U42" s="175"/>
      <c r="V42" s="175"/>
      <c r="W42" s="175"/>
      <c r="X42" s="175"/>
      <c r="Y42" s="175"/>
      <c r="Z42" s="175"/>
      <c r="AA42" s="175"/>
      <c r="AB42" s="175"/>
      <c r="AC42" s="175"/>
      <c r="AD42" s="175"/>
      <c r="AE42" s="175"/>
      <c r="AF42" s="175"/>
    </row>
    <row r="43">
      <c r="A43" s="175"/>
      <c r="B43" s="175"/>
      <c r="C43" s="90"/>
      <c r="D43" s="213"/>
      <c r="E43" s="90"/>
      <c r="F43" s="178"/>
      <c r="G43" s="90"/>
      <c r="H43" s="178"/>
      <c r="I43" s="178"/>
      <c r="J43" s="90"/>
      <c r="K43" s="90"/>
      <c r="L43" s="175"/>
      <c r="M43" s="175"/>
      <c r="N43" s="175"/>
      <c r="O43" s="175"/>
      <c r="P43" s="175"/>
      <c r="Q43" s="175"/>
      <c r="R43" s="175"/>
      <c r="S43" s="175"/>
      <c r="T43" s="175"/>
      <c r="U43" s="175"/>
      <c r="V43" s="175"/>
      <c r="W43" s="175"/>
      <c r="X43" s="175"/>
      <c r="Y43" s="175"/>
      <c r="Z43" s="175"/>
      <c r="AA43" s="175"/>
      <c r="AB43" s="175"/>
      <c r="AC43" s="175"/>
      <c r="AD43" s="175"/>
      <c r="AE43" s="175"/>
      <c r="AF43" s="175"/>
    </row>
    <row r="44">
      <c r="A44" s="175"/>
      <c r="B44" s="175"/>
      <c r="C44" s="90"/>
      <c r="D44" s="213"/>
      <c r="E44" s="90"/>
      <c r="F44" s="178"/>
      <c r="G44" s="90"/>
      <c r="H44" s="178"/>
      <c r="I44" s="178"/>
      <c r="J44" s="90"/>
      <c r="K44" s="90"/>
      <c r="L44" s="175"/>
      <c r="M44" s="175"/>
      <c r="N44" s="175"/>
      <c r="O44" s="175"/>
      <c r="P44" s="175"/>
      <c r="Q44" s="175"/>
      <c r="R44" s="175"/>
      <c r="S44" s="175"/>
      <c r="T44" s="175"/>
      <c r="U44" s="175"/>
      <c r="V44" s="175"/>
      <c r="W44" s="175"/>
      <c r="X44" s="175"/>
      <c r="Y44" s="175"/>
      <c r="Z44" s="175"/>
      <c r="AA44" s="175"/>
      <c r="AB44" s="175"/>
      <c r="AC44" s="175"/>
      <c r="AD44" s="175"/>
      <c r="AE44" s="175"/>
      <c r="AF44" s="175"/>
    </row>
    <row r="45">
      <c r="C45" s="176"/>
      <c r="D45" s="178"/>
      <c r="E45" s="176"/>
      <c r="F45" s="179"/>
      <c r="G45" s="176"/>
      <c r="H45" s="178"/>
      <c r="I45" s="176"/>
      <c r="J45" s="45"/>
      <c r="K45" s="178"/>
      <c r="N45" s="32"/>
      <c r="O45" s="32"/>
      <c r="P45" s="32"/>
      <c r="Q45" s="32"/>
    </row>
    <row r="46">
      <c r="C46" s="176"/>
      <c r="D46" s="178"/>
      <c r="E46" s="176"/>
      <c r="F46" s="179"/>
      <c r="G46" s="176"/>
      <c r="H46" s="178"/>
      <c r="I46" s="176"/>
      <c r="J46" s="45"/>
      <c r="K46" s="178"/>
      <c r="N46" s="32"/>
      <c r="O46" s="32"/>
      <c r="P46" s="32"/>
      <c r="Q46" s="32"/>
    </row>
    <row r="47">
      <c r="A47" s="175"/>
      <c r="B47" s="175"/>
      <c r="C47" s="176" t="s">
        <v>1004</v>
      </c>
      <c r="D47" s="178"/>
      <c r="E47" s="176"/>
      <c r="F47" s="179"/>
      <c r="G47" s="176"/>
      <c r="H47" s="178"/>
      <c r="I47" s="176"/>
      <c r="J47" s="45"/>
      <c r="K47" s="178"/>
      <c r="L47" s="175"/>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78" t="s">
        <v>519</v>
      </c>
      <c r="D48" s="214">
        <v>0.568</v>
      </c>
      <c r="E48" s="45"/>
      <c r="F48" s="178"/>
      <c r="G48" s="45"/>
      <c r="H48" s="178"/>
      <c r="I48" s="176"/>
      <c r="J48" s="90" t="s">
        <v>48</v>
      </c>
      <c r="K48" s="90" t="s">
        <v>1002</v>
      </c>
      <c r="L48" s="175"/>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68" t="s">
        <v>659</v>
      </c>
      <c r="D49" s="182">
        <v>0.133</v>
      </c>
      <c r="E49" s="90"/>
      <c r="F49" s="178"/>
      <c r="G49" s="90"/>
      <c r="H49" s="178"/>
      <c r="I49" s="176"/>
      <c r="J49" s="90" t="s">
        <v>48</v>
      </c>
      <c r="K49" s="90" t="s">
        <v>1002</v>
      </c>
      <c r="L49" s="175"/>
      <c r="M49" s="175"/>
      <c r="N49" s="181"/>
      <c r="O49" s="181"/>
      <c r="P49" s="181"/>
      <c r="Q49" s="181"/>
      <c r="R49" s="175"/>
      <c r="S49" s="175"/>
      <c r="T49" s="175"/>
      <c r="U49" s="175"/>
      <c r="V49" s="175"/>
      <c r="W49" s="175"/>
      <c r="X49" s="175"/>
      <c r="Y49" s="175"/>
      <c r="Z49" s="175"/>
      <c r="AA49" s="175"/>
      <c r="AB49" s="175"/>
      <c r="AC49" s="175"/>
      <c r="AD49" s="175"/>
      <c r="AE49" s="175"/>
      <c r="AF49" s="175"/>
    </row>
    <row r="50">
      <c r="A50" s="175"/>
      <c r="B50" s="175"/>
      <c r="C50" s="78" t="s">
        <v>1003</v>
      </c>
      <c r="D50" s="43">
        <v>0.298</v>
      </c>
      <c r="F50" s="178"/>
      <c r="H50" s="178"/>
      <c r="I50" s="176"/>
      <c r="J50" s="90" t="s">
        <v>48</v>
      </c>
      <c r="K50" s="90" t="s">
        <v>1002</v>
      </c>
      <c r="L50" s="175"/>
      <c r="M50" s="175"/>
      <c r="N50" s="181"/>
      <c r="O50" s="181"/>
      <c r="P50" s="181"/>
      <c r="Q50" s="181"/>
      <c r="R50" s="175"/>
      <c r="S50" s="175"/>
      <c r="T50" s="175"/>
      <c r="U50" s="175"/>
      <c r="V50" s="175"/>
      <c r="W50" s="175"/>
      <c r="X50" s="175"/>
      <c r="Y50" s="175"/>
      <c r="Z50" s="175"/>
      <c r="AA50" s="175"/>
      <c r="AB50" s="175"/>
      <c r="AC50" s="175"/>
      <c r="AD50" s="175"/>
      <c r="AE50" s="175"/>
      <c r="AF50" s="175"/>
    </row>
    <row r="51">
      <c r="A51" s="175"/>
      <c r="B51" s="175"/>
      <c r="C51" s="78" t="s">
        <v>790</v>
      </c>
      <c r="D51" s="43">
        <v>0.001</v>
      </c>
      <c r="F51" s="178"/>
      <c r="H51" s="178"/>
      <c r="I51" s="176"/>
      <c r="J51" s="90" t="s">
        <v>48</v>
      </c>
      <c r="K51" s="90" t="s">
        <v>1002</v>
      </c>
      <c r="L51" s="175"/>
      <c r="M51" s="175"/>
      <c r="N51" s="181"/>
      <c r="O51" s="181"/>
      <c r="P51" s="181"/>
      <c r="Q51" s="181"/>
      <c r="R51" s="175"/>
      <c r="S51" s="175"/>
      <c r="T51" s="175"/>
      <c r="U51" s="175"/>
      <c r="V51" s="175"/>
      <c r="W51" s="175"/>
      <c r="X51" s="175"/>
      <c r="Y51" s="175"/>
      <c r="Z51" s="175"/>
      <c r="AA51" s="175"/>
      <c r="AB51" s="175"/>
      <c r="AC51" s="175"/>
      <c r="AD51" s="175"/>
      <c r="AE51" s="175"/>
      <c r="AF51" s="175"/>
    </row>
    <row r="52">
      <c r="C52" s="178"/>
      <c r="D52" s="178"/>
      <c r="E52" s="178"/>
      <c r="F52" s="178"/>
      <c r="G52" s="178"/>
      <c r="H52" s="178"/>
      <c r="I52" s="176"/>
      <c r="J52" s="45"/>
      <c r="K52" s="178"/>
      <c r="N52" s="32"/>
      <c r="O52" s="32"/>
      <c r="P52" s="32"/>
      <c r="Q52" s="32"/>
    </row>
    <row r="53">
      <c r="C53" s="178"/>
      <c r="D53" s="178"/>
      <c r="E53" s="178"/>
      <c r="F53" s="178"/>
      <c r="G53" s="178"/>
      <c r="H53" s="178"/>
      <c r="I53" s="176"/>
      <c r="J53" s="45"/>
      <c r="K53" s="178"/>
      <c r="N53" s="32"/>
      <c r="O53" s="32"/>
      <c r="P53" s="32"/>
      <c r="Q53" s="32"/>
    </row>
    <row r="54">
      <c r="C54" s="178"/>
      <c r="D54" s="178"/>
      <c r="E54" s="178"/>
      <c r="F54" s="178"/>
      <c r="G54" s="178"/>
      <c r="H54" s="178"/>
      <c r="I54" s="176"/>
      <c r="J54" s="45"/>
      <c r="K54" s="178"/>
      <c r="N54" s="32"/>
      <c r="O54" s="32"/>
      <c r="P54" s="32"/>
      <c r="Q54" s="32"/>
    </row>
    <row r="55">
      <c r="C55" s="178"/>
      <c r="D55" s="178"/>
      <c r="E55" s="178"/>
      <c r="F55" s="178"/>
      <c r="G55" s="178"/>
      <c r="H55" s="178"/>
      <c r="I55" s="176"/>
      <c r="J55" s="45"/>
      <c r="K55" s="178"/>
      <c r="N55" s="32"/>
      <c r="O55" s="32"/>
      <c r="P55" s="32"/>
      <c r="Q55" s="32"/>
    </row>
    <row r="56">
      <c r="C56" s="178"/>
      <c r="D56" s="178"/>
      <c r="E56" s="178"/>
      <c r="F56" s="178"/>
      <c r="G56" s="178"/>
      <c r="H56" s="178"/>
      <c r="I56" s="176"/>
      <c r="J56" s="45"/>
      <c r="K56" s="178"/>
      <c r="N56" s="32"/>
      <c r="O56" s="32"/>
      <c r="P56" s="32"/>
      <c r="Q56" s="32"/>
    </row>
    <row r="57" ht="20.25" customHeight="1">
      <c r="C57" s="176" t="s">
        <v>1005</v>
      </c>
      <c r="D57" s="45">
        <v>2889.0</v>
      </c>
      <c r="E57" s="90" t="s">
        <v>81</v>
      </c>
      <c r="F57" s="178"/>
      <c r="G57" s="178"/>
      <c r="H57" s="178"/>
      <c r="I57" s="178"/>
      <c r="J57" s="90" t="s">
        <v>48</v>
      </c>
      <c r="K57" s="183" t="s">
        <v>82</v>
      </c>
    </row>
    <row r="58">
      <c r="C58" s="179" t="s">
        <v>83</v>
      </c>
      <c r="D58" s="206"/>
      <c r="E58" s="182">
        <v>0.9134648667358948</v>
      </c>
      <c r="F58" s="178"/>
      <c r="G58" s="178"/>
      <c r="H58" s="178"/>
      <c r="I58" s="45"/>
      <c r="J58" s="90" t="s">
        <v>48</v>
      </c>
      <c r="K58" s="183" t="s">
        <v>82</v>
      </c>
      <c r="L58" s="45"/>
      <c r="O58" s="29"/>
      <c r="P58" s="30"/>
      <c r="Q58" s="30"/>
    </row>
    <row r="59">
      <c r="C59" s="179" t="s">
        <v>84</v>
      </c>
      <c r="D59" s="206"/>
      <c r="E59" s="182">
        <v>0.04119072343371409</v>
      </c>
      <c r="F59" s="178"/>
      <c r="G59" s="178"/>
      <c r="H59" s="178"/>
      <c r="I59" s="45"/>
      <c r="J59" s="90" t="s">
        <v>48</v>
      </c>
      <c r="K59" s="183" t="s">
        <v>82</v>
      </c>
      <c r="L59" s="45"/>
      <c r="O59" s="29"/>
      <c r="P59" s="30"/>
      <c r="Q59" s="30"/>
    </row>
    <row r="60">
      <c r="C60" s="179" t="s">
        <v>451</v>
      </c>
      <c r="D60" s="206"/>
      <c r="E60" s="182">
        <v>0.032883350640359986</v>
      </c>
      <c r="F60" s="178"/>
      <c r="G60" s="178"/>
      <c r="H60" s="178"/>
      <c r="I60" s="45"/>
      <c r="J60" s="90" t="s">
        <v>48</v>
      </c>
      <c r="K60" s="183" t="s">
        <v>82</v>
      </c>
      <c r="L60" s="45"/>
      <c r="O60" s="29"/>
      <c r="P60" s="30"/>
      <c r="Q60" s="30"/>
    </row>
    <row r="61">
      <c r="C61" s="179" t="s">
        <v>85</v>
      </c>
      <c r="D61" s="206"/>
      <c r="E61" s="182">
        <v>0.012461059190031152</v>
      </c>
      <c r="F61" s="178"/>
      <c r="G61" s="178"/>
      <c r="H61" s="178"/>
      <c r="I61" s="45"/>
      <c r="J61" s="90" t="s">
        <v>48</v>
      </c>
      <c r="K61" s="183" t="s">
        <v>82</v>
      </c>
      <c r="L61" s="45"/>
      <c r="O61" s="29"/>
      <c r="P61" s="30"/>
      <c r="Q61" s="30"/>
    </row>
    <row r="62">
      <c r="C62" s="176"/>
      <c r="D62" s="192"/>
      <c r="E62" s="178"/>
      <c r="F62" s="178"/>
      <c r="G62" s="176"/>
      <c r="H62" s="178"/>
      <c r="I62" s="45"/>
      <c r="J62" s="90"/>
      <c r="K62" s="183"/>
      <c r="L62" s="45"/>
      <c r="O62" s="29"/>
      <c r="P62" s="30"/>
      <c r="Q62" s="30"/>
    </row>
    <row r="63">
      <c r="C63" s="176" t="s">
        <v>1006</v>
      </c>
      <c r="D63" s="182">
        <v>0.16070711128967452</v>
      </c>
      <c r="E63" s="178"/>
      <c r="F63" s="178"/>
      <c r="G63" s="90"/>
      <c r="H63" s="178"/>
      <c r="I63" s="178"/>
      <c r="J63" s="90" t="s">
        <v>48</v>
      </c>
      <c r="K63" s="183" t="s">
        <v>82</v>
      </c>
      <c r="Q63" s="30"/>
    </row>
    <row r="64">
      <c r="C64" s="176" t="s">
        <v>87</v>
      </c>
      <c r="D64" s="45">
        <v>7.6</v>
      </c>
      <c r="E64" s="29" t="s">
        <v>234</v>
      </c>
      <c r="F64" s="178"/>
      <c r="G64" s="178"/>
      <c r="H64" s="178"/>
      <c r="I64" s="178"/>
      <c r="J64" s="90" t="s">
        <v>48</v>
      </c>
      <c r="K64" s="183" t="s">
        <v>89</v>
      </c>
    </row>
    <row r="65">
      <c r="C65" s="178"/>
      <c r="D65" s="178"/>
      <c r="E65" s="178"/>
      <c r="F65" s="178"/>
      <c r="G65" s="178"/>
      <c r="H65" s="178"/>
      <c r="I65" s="178"/>
      <c r="J65" s="178"/>
      <c r="K65" s="178"/>
    </row>
    <row r="66">
      <c r="C66" s="178"/>
      <c r="D66" s="178"/>
      <c r="E66" s="178"/>
      <c r="F66" s="178"/>
      <c r="G66" s="178"/>
      <c r="H66" s="178"/>
      <c r="I66" s="178"/>
      <c r="J66" s="178"/>
      <c r="K66" s="178"/>
    </row>
    <row r="67">
      <c r="B67" s="41"/>
      <c r="C67" s="178"/>
      <c r="D67" s="178"/>
      <c r="E67" s="178"/>
      <c r="F67" s="178"/>
      <c r="G67" s="178"/>
      <c r="H67" s="178"/>
      <c r="I67" s="178"/>
      <c r="J67" s="178"/>
      <c r="K67" s="178"/>
    </row>
    <row r="68">
      <c r="B68" s="41"/>
      <c r="C68" s="178"/>
      <c r="D68" s="178"/>
      <c r="E68" s="178"/>
      <c r="F68" s="178"/>
      <c r="G68" s="178"/>
      <c r="H68" s="178"/>
      <c r="I68" s="178"/>
      <c r="J68" s="178"/>
      <c r="K68" s="178"/>
    </row>
    <row r="69">
      <c r="B69" s="41" t="s">
        <v>90</v>
      </c>
      <c r="C69" s="178"/>
      <c r="D69" s="178"/>
      <c r="E69" s="178"/>
      <c r="F69" s="178"/>
      <c r="G69" s="178"/>
      <c r="H69" s="178"/>
      <c r="I69" s="178"/>
      <c r="J69" s="178"/>
      <c r="K69" s="178"/>
    </row>
    <row r="70">
      <c r="C70" s="178"/>
      <c r="D70" s="178"/>
      <c r="E70" s="178"/>
      <c r="F70" s="178"/>
      <c r="G70" s="178"/>
      <c r="H70" s="178"/>
      <c r="I70" s="178"/>
      <c r="J70" s="178"/>
      <c r="K70" s="178"/>
    </row>
    <row r="71">
      <c r="C71" s="176" t="s">
        <v>91</v>
      </c>
      <c r="D71" s="55">
        <v>116.5041</v>
      </c>
      <c r="E71" s="178"/>
      <c r="F71" s="178"/>
      <c r="G71" s="178"/>
      <c r="H71" s="178"/>
      <c r="I71" s="178"/>
      <c r="J71" s="90" t="s">
        <v>48</v>
      </c>
      <c r="K71" s="183" t="s">
        <v>92</v>
      </c>
    </row>
    <row r="72">
      <c r="C72" s="176" t="s">
        <v>93</v>
      </c>
      <c r="D72" s="180">
        <v>-0.2259156962161566</v>
      </c>
      <c r="E72" s="178"/>
      <c r="F72" s="178"/>
      <c r="G72" s="178"/>
      <c r="H72" s="178"/>
      <c r="I72" s="178"/>
      <c r="J72" s="90" t="s">
        <v>48</v>
      </c>
      <c r="K72" s="183" t="s">
        <v>92</v>
      </c>
    </row>
    <row r="73">
      <c r="C73" s="176" t="s">
        <v>94</v>
      </c>
      <c r="D73" s="56">
        <v>0.921810786</v>
      </c>
      <c r="E73" s="178"/>
      <c r="F73" s="178"/>
      <c r="G73" s="178"/>
      <c r="H73" s="178"/>
      <c r="I73" s="178"/>
      <c r="J73" s="90" t="s">
        <v>48</v>
      </c>
      <c r="K73" s="183" t="s">
        <v>92</v>
      </c>
    </row>
    <row r="74">
      <c r="B74" s="25"/>
      <c r="C74" s="178"/>
      <c r="D74" s="178"/>
      <c r="E74" s="178"/>
      <c r="F74" s="178"/>
      <c r="G74" s="178"/>
      <c r="H74" s="178"/>
      <c r="I74" s="178"/>
      <c r="J74" s="90"/>
      <c r="K74" s="90"/>
    </row>
    <row r="75">
      <c r="B75" s="25"/>
      <c r="C75" s="178"/>
      <c r="D75" s="178"/>
      <c r="E75" s="178"/>
      <c r="F75" s="178"/>
      <c r="G75" s="178"/>
      <c r="H75" s="178"/>
      <c r="I75" s="178"/>
      <c r="J75" s="90"/>
      <c r="K75" s="90"/>
    </row>
    <row r="76">
      <c r="B76" s="25"/>
      <c r="C76" s="178"/>
      <c r="D76" s="178"/>
      <c r="E76" s="178"/>
      <c r="F76" s="178"/>
      <c r="G76" s="178"/>
      <c r="H76" s="178"/>
      <c r="I76" s="178"/>
      <c r="J76" s="90"/>
      <c r="K76" s="90"/>
    </row>
    <row r="77">
      <c r="B77" s="25"/>
      <c r="C77" s="178"/>
      <c r="D77" s="178"/>
      <c r="E77" s="178"/>
      <c r="F77" s="178"/>
      <c r="G77" s="178"/>
      <c r="H77" s="178"/>
      <c r="I77" s="178"/>
      <c r="J77" s="90"/>
      <c r="K77" s="90"/>
    </row>
    <row r="78">
      <c r="B78" s="25"/>
      <c r="C78" s="176" t="s">
        <v>95</v>
      </c>
      <c r="D78" s="193" t="s">
        <v>96</v>
      </c>
      <c r="E78" s="178"/>
      <c r="F78" s="178"/>
      <c r="G78" s="178"/>
      <c r="H78" s="178"/>
      <c r="I78" s="178"/>
      <c r="J78" s="90" t="s">
        <v>48</v>
      </c>
      <c r="K78" s="183" t="s">
        <v>92</v>
      </c>
    </row>
    <row r="79">
      <c r="B79" s="25"/>
      <c r="C79" s="176"/>
      <c r="D79" s="194"/>
      <c r="E79" s="178"/>
      <c r="F79" s="178"/>
      <c r="G79" s="178"/>
      <c r="H79" s="178"/>
      <c r="I79" s="178"/>
      <c r="J79" s="178"/>
      <c r="K79" s="178"/>
    </row>
    <row r="80">
      <c r="B80" s="25"/>
      <c r="C80" s="176" t="s">
        <v>1007</v>
      </c>
      <c r="D80" s="194"/>
      <c r="E80" s="178"/>
      <c r="F80" s="178"/>
      <c r="G80" s="178"/>
      <c r="H80" s="178"/>
      <c r="I80" s="178"/>
      <c r="J80" s="178"/>
      <c r="K80" s="178"/>
    </row>
    <row r="81">
      <c r="B81" s="25"/>
      <c r="C81" s="176"/>
      <c r="D81" s="178"/>
      <c r="E81" s="178"/>
      <c r="F81" s="178"/>
      <c r="G81" s="178"/>
      <c r="H81" s="178"/>
      <c r="I81" s="178"/>
      <c r="J81" s="178"/>
      <c r="K81" s="178"/>
    </row>
    <row r="82">
      <c r="B82" s="25"/>
      <c r="C82" s="178"/>
      <c r="D82" s="194"/>
      <c r="E82" s="178"/>
      <c r="F82" s="178"/>
      <c r="G82" s="178"/>
      <c r="H82" s="178"/>
      <c r="I82" s="178"/>
      <c r="J82" s="178"/>
      <c r="K82" s="178"/>
    </row>
    <row r="83">
      <c r="B83" s="25"/>
      <c r="C83" s="178"/>
      <c r="D83" s="194"/>
      <c r="E83" s="178"/>
      <c r="F83" s="178"/>
      <c r="G83" s="178"/>
      <c r="H83" s="178"/>
      <c r="I83" s="178"/>
      <c r="J83" s="178"/>
      <c r="K83" s="178"/>
    </row>
    <row r="84">
      <c r="C84" s="176" t="s">
        <v>98</v>
      </c>
      <c r="D84" s="194"/>
      <c r="E84" s="178"/>
      <c r="F84" s="178"/>
      <c r="G84" s="178"/>
      <c r="H84" s="178"/>
      <c r="I84" s="178"/>
      <c r="J84" s="178"/>
      <c r="K84" s="178"/>
    </row>
    <row r="85">
      <c r="C85" s="176"/>
      <c r="D85" s="59"/>
      <c r="E85" s="178"/>
      <c r="F85" s="178"/>
      <c r="G85" s="178"/>
      <c r="H85" s="178"/>
      <c r="I85" s="176"/>
      <c r="J85" s="178"/>
      <c r="K85" s="178"/>
    </row>
    <row r="86">
      <c r="C86" s="176" t="s">
        <v>99</v>
      </c>
      <c r="D86" s="195">
        <v>0.829958179</v>
      </c>
      <c r="E86" s="178"/>
      <c r="F86" s="178"/>
      <c r="G86" s="178"/>
      <c r="H86" s="178"/>
      <c r="I86" s="178"/>
      <c r="J86" s="178"/>
      <c r="K86" s="178"/>
    </row>
    <row r="87">
      <c r="C87" s="176" t="s">
        <v>100</v>
      </c>
      <c r="D87" s="195">
        <v>0.847231165</v>
      </c>
      <c r="E87" s="182"/>
      <c r="F87" s="178"/>
      <c r="G87" s="178"/>
      <c r="H87" s="178"/>
      <c r="I87" s="178"/>
      <c r="J87" s="178"/>
      <c r="K87" s="178"/>
    </row>
    <row r="88">
      <c r="C88" s="176" t="s">
        <v>101</v>
      </c>
      <c r="D88" s="195">
        <v>0.528103349</v>
      </c>
      <c r="E88" s="178"/>
      <c r="F88" s="178"/>
      <c r="G88" s="178"/>
      <c r="H88" s="178"/>
      <c r="I88" s="178"/>
      <c r="J88" s="178"/>
      <c r="K88" s="178"/>
    </row>
    <row r="89">
      <c r="C89" s="176"/>
      <c r="D89" s="178"/>
      <c r="E89" s="178"/>
      <c r="F89" s="178"/>
      <c r="G89" s="178"/>
      <c r="H89" s="178"/>
      <c r="I89" s="178"/>
      <c r="J89" s="178"/>
      <c r="K89" s="178"/>
    </row>
    <row r="90">
      <c r="C90" s="178"/>
      <c r="D90" s="178"/>
      <c r="E90" s="178"/>
      <c r="F90" s="178"/>
      <c r="G90" s="178"/>
      <c r="H90" s="178"/>
      <c r="I90" s="178"/>
      <c r="J90" s="178"/>
      <c r="K90" s="178"/>
    </row>
    <row r="91">
      <c r="B91" s="41" t="s">
        <v>102</v>
      </c>
      <c r="C91" s="178"/>
      <c r="D91" s="178"/>
      <c r="E91" s="178"/>
      <c r="F91" s="178"/>
      <c r="G91" s="178"/>
      <c r="H91" s="178"/>
      <c r="I91" s="178"/>
      <c r="J91" s="178"/>
      <c r="K91" s="178"/>
    </row>
    <row r="92">
      <c r="C92" s="178"/>
      <c r="D92" s="178"/>
      <c r="E92" s="178"/>
      <c r="F92" s="178"/>
      <c r="G92" s="178"/>
      <c r="H92" s="178"/>
      <c r="I92" s="178"/>
      <c r="J92" s="178"/>
      <c r="K92" s="178"/>
    </row>
    <row r="93">
      <c r="C93" s="176" t="s">
        <v>103</v>
      </c>
      <c r="D93" s="179"/>
      <c r="E93" s="179"/>
      <c r="F93" s="179"/>
      <c r="G93" s="179"/>
      <c r="H93" s="179"/>
      <c r="I93" s="179"/>
      <c r="J93" s="179"/>
      <c r="K93" s="179"/>
      <c r="L93" s="32"/>
    </row>
    <row r="94">
      <c r="C94" s="179"/>
      <c r="D94" s="179"/>
      <c r="E94" s="179"/>
      <c r="F94" s="179"/>
      <c r="G94" s="179"/>
      <c r="H94" s="179"/>
      <c r="I94" s="179"/>
      <c r="J94" s="179"/>
      <c r="K94" s="179"/>
      <c r="L94" s="32"/>
    </row>
    <row r="95">
      <c r="C95" s="176">
        <v>2015.0</v>
      </c>
      <c r="D95" s="176">
        <v>2016.0</v>
      </c>
      <c r="E95" s="176">
        <v>2017.0</v>
      </c>
      <c r="F95" s="176">
        <v>2018.0</v>
      </c>
      <c r="G95" s="176">
        <v>2019.0</v>
      </c>
      <c r="H95" s="176">
        <v>2020.0</v>
      </c>
      <c r="I95" s="176">
        <v>2021.0</v>
      </c>
      <c r="J95" s="176"/>
      <c r="K95" s="176"/>
      <c r="L95" s="25"/>
    </row>
    <row r="96">
      <c r="B96" s="25" t="s">
        <v>104</v>
      </c>
      <c r="C96" s="61">
        <v>150.5057</v>
      </c>
      <c r="D96" s="61">
        <v>155.8851</v>
      </c>
      <c r="E96" s="61">
        <v>151.3733</v>
      </c>
      <c r="F96" s="61">
        <v>147.3733</v>
      </c>
      <c r="G96" s="61">
        <v>147.2833</v>
      </c>
      <c r="H96" s="61">
        <v>112.2295</v>
      </c>
      <c r="I96" s="61">
        <v>116.5041</v>
      </c>
      <c r="J96" s="61"/>
      <c r="K96" s="36">
        <v>-0.20897956523244665</v>
      </c>
      <c r="L96" s="61"/>
      <c r="O96" s="29" t="s">
        <v>48</v>
      </c>
      <c r="P96" s="30" t="s">
        <v>92</v>
      </c>
    </row>
    <row r="97">
      <c r="C97" s="178"/>
      <c r="D97" s="178"/>
      <c r="E97" s="178"/>
      <c r="F97" s="178"/>
      <c r="G97" s="178"/>
      <c r="H97" s="178"/>
      <c r="I97" s="178"/>
      <c r="J97" s="178"/>
      <c r="K97" s="178"/>
    </row>
    <row r="98">
      <c r="C98" s="178"/>
      <c r="D98" s="178"/>
      <c r="E98" s="178"/>
      <c r="F98" s="178"/>
      <c r="G98" s="178"/>
      <c r="H98" s="178"/>
      <c r="I98" s="178"/>
      <c r="J98" s="178"/>
      <c r="K98" s="178"/>
    </row>
    <row r="99">
      <c r="C99" s="176" t="s">
        <v>860</v>
      </c>
      <c r="D99" s="179"/>
      <c r="E99" s="179"/>
      <c r="F99" s="179"/>
      <c r="G99" s="179"/>
      <c r="H99" s="179"/>
      <c r="I99" s="179"/>
      <c r="J99" s="179"/>
      <c r="K99" s="176"/>
      <c r="L99" s="32"/>
      <c r="M99" s="32"/>
      <c r="N99" s="32"/>
    </row>
    <row r="100">
      <c r="C100" s="176"/>
      <c r="D100" s="176">
        <v>2030.0</v>
      </c>
      <c r="E100" s="176">
        <v>2050.0</v>
      </c>
      <c r="F100" s="178"/>
      <c r="G100" s="179"/>
      <c r="H100" s="179"/>
      <c r="I100" s="179"/>
      <c r="J100" s="179"/>
      <c r="K100" s="176"/>
      <c r="L100" s="25"/>
      <c r="M100" s="25"/>
      <c r="N100" s="25"/>
    </row>
    <row r="101">
      <c r="C101" s="90" t="s">
        <v>106</v>
      </c>
      <c r="D101" s="192">
        <v>-0.05</v>
      </c>
      <c r="E101" s="192">
        <v>-0.75</v>
      </c>
      <c r="F101" s="62"/>
      <c r="G101" s="178"/>
      <c r="H101" s="178"/>
      <c r="I101" s="178"/>
      <c r="J101" s="90" t="s">
        <v>48</v>
      </c>
      <c r="K101" s="63" t="s">
        <v>107</v>
      </c>
      <c r="L101" s="62"/>
      <c r="M101" s="62"/>
      <c r="N101" s="62"/>
    </row>
    <row r="102">
      <c r="C102" s="90" t="s">
        <v>108</v>
      </c>
      <c r="D102" s="192">
        <v>-0.1</v>
      </c>
      <c r="E102" s="192">
        <v>-0.5</v>
      </c>
      <c r="F102" s="178"/>
      <c r="G102" s="178"/>
      <c r="H102" s="178"/>
      <c r="I102" s="178"/>
      <c r="J102" s="178" t="s">
        <v>48</v>
      </c>
      <c r="K102" s="63" t="s">
        <v>107</v>
      </c>
    </row>
    <row r="103">
      <c r="C103" s="90" t="s">
        <v>109</v>
      </c>
      <c r="D103" s="192">
        <v>0.15</v>
      </c>
      <c r="E103" s="192">
        <v>-0.3</v>
      </c>
      <c r="F103" s="178"/>
      <c r="G103" s="178"/>
      <c r="H103" s="178"/>
      <c r="I103" s="178"/>
      <c r="J103" s="178" t="s">
        <v>48</v>
      </c>
      <c r="K103" s="63" t="s">
        <v>107</v>
      </c>
    </row>
    <row r="104">
      <c r="B104" s="29"/>
      <c r="C104" s="176"/>
      <c r="D104" s="192"/>
      <c r="E104" s="178"/>
      <c r="F104" s="178"/>
      <c r="G104" s="178"/>
      <c r="H104" s="178"/>
      <c r="I104" s="178"/>
      <c r="J104" s="178"/>
      <c r="K104" s="178"/>
    </row>
    <row r="105">
      <c r="B105" s="29"/>
      <c r="C105" s="176"/>
      <c r="D105" s="192"/>
      <c r="E105" s="178"/>
      <c r="F105" s="178"/>
      <c r="G105" s="178"/>
      <c r="H105" s="178"/>
      <c r="I105" s="178"/>
      <c r="J105" s="178"/>
      <c r="K105" s="178"/>
    </row>
    <row r="106">
      <c r="B106" s="29"/>
      <c r="C106" s="176"/>
      <c r="D106" s="192"/>
      <c r="E106" s="178"/>
      <c r="F106" s="178"/>
      <c r="G106" s="178"/>
      <c r="H106" s="178"/>
      <c r="I106" s="178"/>
      <c r="J106" s="178"/>
      <c r="K106" s="178"/>
    </row>
    <row r="107">
      <c r="C107" s="178"/>
      <c r="D107" s="178"/>
      <c r="E107" s="178"/>
      <c r="F107" s="178"/>
      <c r="G107" s="178"/>
      <c r="H107" s="178"/>
      <c r="I107" s="178"/>
      <c r="J107" s="178"/>
      <c r="K107" s="178"/>
    </row>
    <row r="108">
      <c r="C108" s="176"/>
      <c r="D108" s="192"/>
      <c r="E108" s="178"/>
      <c r="F108" s="178"/>
      <c r="G108" s="178"/>
      <c r="H108" s="178"/>
      <c r="I108" s="178"/>
      <c r="J108" s="178"/>
      <c r="K108" s="178"/>
    </row>
    <row r="109">
      <c r="C109" s="176"/>
      <c r="D109" s="90"/>
      <c r="E109" s="178"/>
      <c r="F109" s="90"/>
      <c r="G109" s="90"/>
      <c r="H109" s="178"/>
      <c r="I109" s="176"/>
      <c r="J109" s="179"/>
      <c r="K109" s="179"/>
      <c r="L109" s="32"/>
      <c r="M109" s="32"/>
      <c r="N109" s="32"/>
      <c r="O109" s="32"/>
      <c r="P109" s="32"/>
      <c r="Q109" s="32"/>
      <c r="R109" s="32"/>
    </row>
    <row r="110">
      <c r="C110" s="176"/>
      <c r="D110" s="90"/>
      <c r="E110" s="178"/>
      <c r="F110" s="90"/>
      <c r="G110" s="90"/>
      <c r="H110" s="178"/>
      <c r="I110" s="176"/>
      <c r="J110" s="179"/>
      <c r="K110" s="179"/>
      <c r="L110" s="32"/>
      <c r="M110" s="32"/>
      <c r="N110" s="32"/>
      <c r="O110" s="32"/>
      <c r="P110" s="32"/>
      <c r="Q110" s="32"/>
      <c r="R110" s="32"/>
    </row>
    <row r="111">
      <c r="A111" s="175"/>
      <c r="B111" s="175"/>
      <c r="C111" s="176" t="s">
        <v>110</v>
      </c>
      <c r="D111" s="90" t="s">
        <v>119</v>
      </c>
      <c r="E111" s="178"/>
      <c r="F111" s="178"/>
      <c r="G111" s="178"/>
      <c r="H111" s="178"/>
      <c r="I111" s="178"/>
      <c r="J111" s="207" t="s">
        <v>48</v>
      </c>
      <c r="K111" s="207" t="s">
        <v>961</v>
      </c>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c r="C112" s="176" t="s">
        <v>113</v>
      </c>
      <c r="D112" s="90" t="s">
        <v>119</v>
      </c>
      <c r="E112" s="178"/>
      <c r="F112" s="178"/>
      <c r="G112" s="178"/>
      <c r="H112" s="178"/>
      <c r="I112" s="178"/>
      <c r="J112" s="90" t="s">
        <v>48</v>
      </c>
      <c r="K112" s="90" t="s">
        <v>114</v>
      </c>
    </row>
    <row r="113">
      <c r="C113" s="176" t="s">
        <v>115</v>
      </c>
      <c r="D113" s="90" t="s">
        <v>238</v>
      </c>
      <c r="E113" s="178"/>
      <c r="F113" s="178"/>
      <c r="G113" s="178"/>
      <c r="H113" s="178"/>
      <c r="I113" s="178"/>
      <c r="J113" s="90" t="s">
        <v>48</v>
      </c>
      <c r="K113" s="90" t="s">
        <v>117</v>
      </c>
      <c r="AC113" s="29"/>
      <c r="AD113" s="29"/>
      <c r="AE113" s="29"/>
      <c r="AF113" s="29"/>
    </row>
    <row r="114">
      <c r="C114" s="176" t="s">
        <v>118</v>
      </c>
      <c r="D114" s="90" t="s">
        <v>119</v>
      </c>
      <c r="E114" s="178"/>
      <c r="F114" s="178"/>
      <c r="G114" s="178"/>
      <c r="H114" s="178"/>
      <c r="I114" s="178"/>
      <c r="J114" s="90" t="s">
        <v>48</v>
      </c>
      <c r="K114" s="90" t="s">
        <v>117</v>
      </c>
    </row>
    <row r="115">
      <c r="C115" s="64" t="s">
        <v>120</v>
      </c>
      <c r="D115" s="65" t="s">
        <v>111</v>
      </c>
      <c r="E115" s="65"/>
      <c r="F115" s="65"/>
      <c r="G115" s="65"/>
      <c r="J115" s="29" t="s">
        <v>48</v>
      </c>
      <c r="K115" s="29" t="s">
        <v>117</v>
      </c>
    </row>
    <row r="116">
      <c r="C116" s="25" t="s">
        <v>121</v>
      </c>
      <c r="D116" s="65" t="s">
        <v>111</v>
      </c>
      <c r="J116" s="29" t="s">
        <v>48</v>
      </c>
      <c r="K116" s="29" t="s">
        <v>117</v>
      </c>
    </row>
    <row r="117">
      <c r="C117" s="29"/>
    </row>
    <row r="118">
      <c r="C118" s="25" t="s">
        <v>122</v>
      </c>
      <c r="D118" s="90" t="s">
        <v>119</v>
      </c>
      <c r="E118" s="90" t="s">
        <v>1008</v>
      </c>
      <c r="J118" s="29" t="s">
        <v>48</v>
      </c>
      <c r="K118" s="29" t="s">
        <v>124</v>
      </c>
    </row>
    <row r="119">
      <c r="C119" s="66"/>
    </row>
    <row r="120">
      <c r="C120" s="66"/>
    </row>
    <row r="121">
      <c r="C121" s="66" t="s">
        <v>125</v>
      </c>
    </row>
    <row r="122">
      <c r="D122" s="29" t="s">
        <v>1009</v>
      </c>
      <c r="J122" s="29" t="s">
        <v>48</v>
      </c>
      <c r="K122" s="29" t="s">
        <v>124</v>
      </c>
    </row>
    <row r="123">
      <c r="C123" s="25"/>
    </row>
    <row r="125">
      <c r="B125" s="66"/>
    </row>
    <row r="126">
      <c r="C126" s="66" t="s">
        <v>130</v>
      </c>
    </row>
    <row r="128">
      <c r="C128" s="25" t="s">
        <v>131</v>
      </c>
      <c r="D128" s="47" t="s">
        <v>254</v>
      </c>
      <c r="J128" s="29" t="s">
        <v>48</v>
      </c>
      <c r="K128" s="29" t="s">
        <v>117</v>
      </c>
    </row>
    <row r="129">
      <c r="D129" s="29" t="s">
        <v>1010</v>
      </c>
      <c r="J129" s="29" t="s">
        <v>48</v>
      </c>
      <c r="K129" s="29" t="s">
        <v>117</v>
      </c>
    </row>
    <row r="130">
      <c r="D130" s="29" t="s">
        <v>1011</v>
      </c>
      <c r="J130" s="29" t="s">
        <v>48</v>
      </c>
      <c r="K130" s="29" t="s">
        <v>117</v>
      </c>
    </row>
    <row r="131">
      <c r="D131" s="29" t="s">
        <v>1012</v>
      </c>
      <c r="J131" s="29" t="s">
        <v>48</v>
      </c>
      <c r="K131" s="29" t="s">
        <v>117</v>
      </c>
    </row>
    <row r="132">
      <c r="D132" s="29" t="s">
        <v>1013</v>
      </c>
      <c r="J132" s="29" t="s">
        <v>48</v>
      </c>
      <c r="K132" s="29" t="s">
        <v>117</v>
      </c>
    </row>
    <row r="133">
      <c r="D133" s="29" t="s">
        <v>1014</v>
      </c>
      <c r="J133" s="29" t="s">
        <v>48</v>
      </c>
      <c r="K133" s="29" t="s">
        <v>117</v>
      </c>
    </row>
    <row r="134">
      <c r="D134" s="29" t="s">
        <v>1015</v>
      </c>
      <c r="J134" s="29" t="s">
        <v>48</v>
      </c>
      <c r="K134" s="29" t="s">
        <v>117</v>
      </c>
    </row>
    <row r="137">
      <c r="C137" s="25" t="s">
        <v>133</v>
      </c>
      <c r="D137" s="47" t="s">
        <v>287</v>
      </c>
      <c r="J137" s="29" t="s">
        <v>48</v>
      </c>
      <c r="K137" s="29" t="s">
        <v>117</v>
      </c>
    </row>
    <row r="138">
      <c r="D138" s="29" t="s">
        <v>1016</v>
      </c>
      <c r="J138" s="29" t="s">
        <v>48</v>
      </c>
      <c r="K138" s="29" t="s">
        <v>117</v>
      </c>
    </row>
    <row r="145">
      <c r="A145" s="70" t="s">
        <v>135</v>
      </c>
      <c r="B145" s="71"/>
      <c r="C145" s="71"/>
      <c r="D145" s="71"/>
      <c r="E145" s="71"/>
      <c r="F145" s="71"/>
      <c r="G145" s="71"/>
      <c r="H145" s="71"/>
      <c r="I145" s="71"/>
      <c r="J145" s="71"/>
      <c r="K145" s="71"/>
      <c r="L145" s="71"/>
      <c r="M145" s="71"/>
      <c r="N145" s="71"/>
    </row>
    <row r="148">
      <c r="B148" s="41" t="s">
        <v>136</v>
      </c>
    </row>
    <row r="149">
      <c r="B149" s="25"/>
      <c r="C149" s="178"/>
      <c r="D149" s="215"/>
      <c r="E149" s="30"/>
      <c r="F149" s="178"/>
      <c r="G149" s="178"/>
      <c r="H149" s="178"/>
      <c r="I149" s="178"/>
      <c r="J149" s="178"/>
      <c r="K149" s="178"/>
    </row>
    <row r="150">
      <c r="B150" s="25"/>
      <c r="C150" s="176" t="s">
        <v>137</v>
      </c>
      <c r="D150" s="29" t="s">
        <v>119</v>
      </c>
      <c r="E150" s="215"/>
      <c r="F150" s="178"/>
      <c r="G150" s="178"/>
      <c r="H150" s="178"/>
      <c r="I150" s="178"/>
      <c r="J150" s="90" t="s">
        <v>48</v>
      </c>
      <c r="K150" s="183" t="s">
        <v>1017</v>
      </c>
    </row>
    <row r="151">
      <c r="B151" s="25"/>
      <c r="C151" s="176" t="s">
        <v>138</v>
      </c>
      <c r="D151" s="29" t="s">
        <v>119</v>
      </c>
      <c r="E151" s="215"/>
      <c r="F151" s="178"/>
      <c r="G151" s="178"/>
      <c r="H151" s="178"/>
      <c r="I151" s="178"/>
      <c r="J151" s="90" t="s">
        <v>48</v>
      </c>
      <c r="K151" s="183" t="s">
        <v>527</v>
      </c>
    </row>
    <row r="152">
      <c r="B152" s="25"/>
      <c r="C152" s="176" t="s">
        <v>139</v>
      </c>
      <c r="D152" s="90" t="s">
        <v>1018</v>
      </c>
      <c r="E152" s="215"/>
      <c r="F152" s="178"/>
      <c r="G152" s="178"/>
      <c r="H152" s="178"/>
      <c r="I152" s="178"/>
      <c r="J152" s="90" t="s">
        <v>48</v>
      </c>
      <c r="K152" s="183" t="s">
        <v>527</v>
      </c>
    </row>
    <row r="153">
      <c r="B153" s="25"/>
      <c r="C153" s="176" t="s">
        <v>141</v>
      </c>
      <c r="D153" s="29" t="s">
        <v>88</v>
      </c>
      <c r="E153" s="216"/>
      <c r="F153" s="178"/>
      <c r="G153" s="178"/>
      <c r="H153" s="178"/>
      <c r="I153" s="178"/>
      <c r="J153" s="90"/>
      <c r="K153" s="183"/>
    </row>
    <row r="154">
      <c r="B154" s="25"/>
      <c r="C154" s="178"/>
      <c r="D154" s="215"/>
      <c r="E154" s="215"/>
      <c r="F154" s="178"/>
      <c r="G154" s="178"/>
      <c r="H154" s="178"/>
      <c r="I154" s="178"/>
      <c r="J154" s="178"/>
      <c r="K154" s="178"/>
    </row>
    <row r="155">
      <c r="B155" s="41"/>
      <c r="C155" s="178"/>
      <c r="D155" s="215"/>
      <c r="E155" s="215"/>
      <c r="F155" s="178"/>
      <c r="G155" s="178"/>
      <c r="H155" s="178"/>
      <c r="I155" s="178"/>
      <c r="J155" s="178"/>
      <c r="K155" s="178"/>
    </row>
    <row r="156">
      <c r="B156" s="41" t="s">
        <v>142</v>
      </c>
      <c r="C156" s="178"/>
      <c r="D156" s="215"/>
      <c r="E156" s="215"/>
      <c r="F156" s="178"/>
      <c r="G156" s="178"/>
      <c r="H156" s="178"/>
      <c r="I156" s="178"/>
      <c r="J156" s="178"/>
      <c r="K156" s="178"/>
    </row>
    <row r="157">
      <c r="B157" s="25"/>
      <c r="C157" s="178"/>
      <c r="D157" s="215"/>
      <c r="E157" s="215"/>
      <c r="F157" s="178"/>
      <c r="G157" s="178"/>
      <c r="H157" s="178"/>
      <c r="I157" s="178"/>
      <c r="J157" s="178"/>
      <c r="K157" s="178"/>
    </row>
    <row r="158">
      <c r="B158" s="25"/>
      <c r="C158" s="176" t="s">
        <v>143</v>
      </c>
      <c r="D158" s="29" t="s">
        <v>1019</v>
      </c>
      <c r="E158" s="215"/>
      <c r="F158" s="178"/>
      <c r="G158" s="178"/>
      <c r="H158" s="178"/>
      <c r="I158" s="178"/>
      <c r="J158" s="90" t="s">
        <v>48</v>
      </c>
      <c r="K158" s="183" t="s">
        <v>1020</v>
      </c>
    </row>
    <row r="159">
      <c r="B159" s="25"/>
      <c r="C159" s="176" t="s">
        <v>144</v>
      </c>
      <c r="D159" s="29" t="s">
        <v>88</v>
      </c>
      <c r="E159" s="215"/>
      <c r="F159" s="178"/>
      <c r="G159" s="178"/>
      <c r="H159" s="178"/>
      <c r="I159" s="178"/>
      <c r="J159" s="178"/>
      <c r="K159" s="178"/>
    </row>
    <row r="160">
      <c r="B160" s="25"/>
      <c r="C160" s="178"/>
      <c r="D160" s="215"/>
      <c r="E160" s="215"/>
      <c r="F160" s="178"/>
      <c r="G160" s="178"/>
      <c r="H160" s="178"/>
      <c r="I160" s="178"/>
      <c r="J160" s="178"/>
      <c r="K160" s="178"/>
    </row>
    <row r="161">
      <c r="B161" s="25"/>
      <c r="C161" s="176"/>
      <c r="D161" s="216"/>
      <c r="E161" s="215"/>
      <c r="F161" s="178"/>
      <c r="G161" s="178"/>
      <c r="H161" s="178"/>
      <c r="I161" s="178"/>
      <c r="J161" s="90"/>
      <c r="K161" s="183"/>
    </row>
    <row r="162">
      <c r="B162" s="41" t="s">
        <v>145</v>
      </c>
      <c r="C162" s="178"/>
      <c r="D162" s="215"/>
      <c r="E162" s="215"/>
      <c r="F162" s="178"/>
      <c r="G162" s="178"/>
      <c r="H162" s="178"/>
      <c r="I162" s="178"/>
      <c r="J162" s="178"/>
      <c r="K162" s="178"/>
    </row>
    <row r="163">
      <c r="B163" s="25"/>
      <c r="C163" s="178"/>
      <c r="D163" s="215"/>
      <c r="E163" s="215"/>
      <c r="F163" s="178"/>
      <c r="G163" s="178"/>
      <c r="H163" s="178"/>
      <c r="I163" s="178"/>
      <c r="J163" s="178"/>
      <c r="K163" s="178"/>
    </row>
    <row r="164">
      <c r="B164" s="25"/>
      <c r="C164" s="176" t="s">
        <v>146</v>
      </c>
      <c r="D164" s="29" t="s">
        <v>1021</v>
      </c>
      <c r="E164" s="215"/>
      <c r="F164" s="178"/>
      <c r="G164" s="178"/>
      <c r="H164" s="178"/>
      <c r="I164" s="178"/>
      <c r="J164" s="90" t="s">
        <v>48</v>
      </c>
      <c r="K164" s="183" t="s">
        <v>1020</v>
      </c>
    </row>
    <row r="165">
      <c r="B165" s="25"/>
      <c r="C165" s="176" t="s">
        <v>144</v>
      </c>
      <c r="D165" s="29" t="s">
        <v>88</v>
      </c>
      <c r="E165" s="215"/>
      <c r="F165" s="178"/>
      <c r="G165" s="178"/>
      <c r="H165" s="178"/>
      <c r="I165" s="178"/>
      <c r="J165" s="178"/>
      <c r="K165" s="178"/>
    </row>
    <row r="166">
      <c r="B166" s="25"/>
      <c r="C166" s="176" t="s">
        <v>147</v>
      </c>
      <c r="D166" s="90" t="s">
        <v>1022</v>
      </c>
      <c r="E166" s="215"/>
      <c r="F166" s="178"/>
      <c r="G166" s="178"/>
      <c r="H166" s="178"/>
      <c r="I166" s="178"/>
      <c r="J166" s="90" t="s">
        <v>48</v>
      </c>
      <c r="K166" s="29" t="s">
        <v>1023</v>
      </c>
    </row>
    <row r="167">
      <c r="B167" s="41"/>
      <c r="C167" s="178"/>
      <c r="D167" s="215"/>
      <c r="E167" s="215"/>
      <c r="F167" s="178"/>
      <c r="G167" s="178"/>
      <c r="H167" s="178"/>
      <c r="I167" s="178"/>
      <c r="J167" s="178"/>
      <c r="K167" s="178"/>
    </row>
    <row r="168">
      <c r="B168" s="41"/>
      <c r="C168" s="178"/>
      <c r="D168" s="215"/>
      <c r="E168" s="215"/>
      <c r="F168" s="178"/>
      <c r="G168" s="178"/>
      <c r="H168" s="178"/>
      <c r="I168" s="178"/>
      <c r="J168" s="178"/>
      <c r="K168" s="178"/>
    </row>
    <row r="169">
      <c r="B169" s="41" t="s">
        <v>148</v>
      </c>
      <c r="C169" s="178"/>
      <c r="D169" s="215"/>
      <c r="E169" s="215"/>
      <c r="F169" s="178"/>
      <c r="G169" s="178"/>
      <c r="H169" s="178"/>
      <c r="I169" s="178"/>
      <c r="J169" s="178"/>
      <c r="K169" s="178"/>
    </row>
    <row r="170">
      <c r="B170" s="25"/>
      <c r="D170" s="215"/>
      <c r="E170" s="215"/>
    </row>
    <row r="171">
      <c r="B171" s="25"/>
      <c r="C171" s="25" t="s">
        <v>149</v>
      </c>
      <c r="D171" s="90" t="s">
        <v>1024</v>
      </c>
      <c r="E171" s="215"/>
      <c r="J171" s="29" t="s">
        <v>48</v>
      </c>
      <c r="K171" s="30" t="s">
        <v>150</v>
      </c>
    </row>
    <row r="172">
      <c r="B172" s="25"/>
      <c r="C172" s="25" t="s">
        <v>151</v>
      </c>
      <c r="D172" s="72">
        <v>2659137.0</v>
      </c>
      <c r="E172" s="215"/>
      <c r="I172" s="25"/>
      <c r="J172" s="29" t="s">
        <v>48</v>
      </c>
      <c r="K172" s="30" t="s">
        <v>150</v>
      </c>
      <c r="M172" s="29"/>
      <c r="N172" s="30"/>
    </row>
    <row r="173">
      <c r="B173" s="25"/>
      <c r="C173" s="25"/>
      <c r="D173" s="216"/>
      <c r="E173" s="215"/>
      <c r="I173" s="25"/>
      <c r="M173" s="29"/>
      <c r="N173" s="30"/>
    </row>
    <row r="174">
      <c r="B174" s="25"/>
      <c r="C174" s="25" t="s">
        <v>152</v>
      </c>
      <c r="D174" s="29" t="s">
        <v>1025</v>
      </c>
      <c r="E174" s="215"/>
      <c r="J174" s="68" t="s">
        <v>48</v>
      </c>
      <c r="K174" s="69" t="s">
        <v>154</v>
      </c>
    </row>
    <row r="175">
      <c r="B175" s="25"/>
      <c r="C175" s="25" t="s">
        <v>155</v>
      </c>
      <c r="D175" s="202">
        <v>11.3</v>
      </c>
      <c r="E175" s="215"/>
      <c r="J175" s="29" t="s">
        <v>48</v>
      </c>
      <c r="K175" s="30" t="s">
        <v>156</v>
      </c>
    </row>
    <row r="176">
      <c r="B176" s="25"/>
      <c r="D176" s="215"/>
      <c r="E176" s="215"/>
    </row>
    <row r="177">
      <c r="B177" s="25"/>
      <c r="D177" s="215"/>
      <c r="E177" s="215"/>
    </row>
    <row r="178">
      <c r="B178" s="41" t="s">
        <v>157</v>
      </c>
      <c r="D178" s="215"/>
      <c r="E178" s="215"/>
    </row>
    <row r="179">
      <c r="B179" s="25"/>
      <c r="D179" s="215"/>
      <c r="E179" s="215"/>
    </row>
    <row r="180">
      <c r="B180" s="25"/>
      <c r="C180" s="77" t="s">
        <v>987</v>
      </c>
      <c r="D180" s="204">
        <v>20477.0</v>
      </c>
      <c r="E180" s="90" t="s">
        <v>159</v>
      </c>
      <c r="J180" s="29" t="s">
        <v>48</v>
      </c>
      <c r="K180" s="30" t="s">
        <v>160</v>
      </c>
    </row>
    <row r="181">
      <c r="B181" s="25"/>
      <c r="C181" s="25" t="s">
        <v>315</v>
      </c>
      <c r="D181" s="90">
        <v>466.0</v>
      </c>
      <c r="E181" s="90" t="s">
        <v>162</v>
      </c>
      <c r="J181" s="29" t="s">
        <v>48</v>
      </c>
      <c r="K181" s="30" t="s">
        <v>163</v>
      </c>
      <c r="M181" s="29"/>
      <c r="N181" s="30"/>
    </row>
    <row r="182">
      <c r="B182" s="25"/>
      <c r="C182" s="25" t="s">
        <v>316</v>
      </c>
      <c r="D182" s="90">
        <v>92437.0</v>
      </c>
      <c r="E182" s="90" t="s">
        <v>165</v>
      </c>
      <c r="J182" s="29" t="s">
        <v>48</v>
      </c>
      <c r="K182" s="30" t="s">
        <v>166</v>
      </c>
      <c r="M182" s="29"/>
      <c r="N182" s="30"/>
    </row>
    <row r="183">
      <c r="B183" s="25"/>
      <c r="C183" s="77" t="s">
        <v>167</v>
      </c>
      <c r="D183" s="204" t="s">
        <v>88</v>
      </c>
      <c r="E183" s="200"/>
      <c r="J183" s="29" t="s">
        <v>48</v>
      </c>
      <c r="K183" s="30" t="s">
        <v>168</v>
      </c>
    </row>
    <row r="184" ht="16.5" customHeight="1">
      <c r="B184" s="25"/>
      <c r="C184" s="77" t="s">
        <v>169</v>
      </c>
      <c r="D184" s="204" t="s">
        <v>88</v>
      </c>
      <c r="E184" s="200"/>
      <c r="J184" s="29" t="s">
        <v>48</v>
      </c>
      <c r="K184" s="30" t="s">
        <v>168</v>
      </c>
    </row>
    <row r="185">
      <c r="B185" s="25"/>
      <c r="D185" s="215"/>
      <c r="E185" s="215"/>
      <c r="J185" s="178"/>
      <c r="K185" s="178"/>
    </row>
    <row r="186">
      <c r="A186" s="175"/>
      <c r="B186" s="186"/>
      <c r="C186" s="176" t="s">
        <v>170</v>
      </c>
      <c r="D186" s="90" t="s">
        <v>119</v>
      </c>
      <c r="E186" s="215"/>
      <c r="F186" s="175"/>
      <c r="G186" s="175"/>
      <c r="H186" s="175"/>
      <c r="I186" s="175"/>
      <c r="J186" s="90" t="s">
        <v>48</v>
      </c>
      <c r="K186" s="217" t="s">
        <v>1026</v>
      </c>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row>
    <row r="187">
      <c r="A187" s="175"/>
      <c r="B187" s="186"/>
      <c r="C187" s="176" t="s">
        <v>144</v>
      </c>
      <c r="D187" s="90" t="s">
        <v>1027</v>
      </c>
      <c r="E187" s="215"/>
      <c r="F187" s="175"/>
      <c r="G187" s="175"/>
      <c r="H187" s="175"/>
      <c r="I187" s="175"/>
      <c r="J187" s="178"/>
      <c r="K187" s="178"/>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row>
    <row r="188">
      <c r="B188" s="25"/>
      <c r="D188" s="90" t="s">
        <v>1028</v>
      </c>
      <c r="E188" s="215"/>
    </row>
    <row r="189">
      <c r="D189" s="215"/>
      <c r="E189" s="215"/>
    </row>
    <row r="190">
      <c r="B190" s="41" t="s">
        <v>175</v>
      </c>
      <c r="D190" s="215"/>
      <c r="E190" s="215"/>
    </row>
    <row r="191">
      <c r="B191" s="218"/>
      <c r="C191" s="178"/>
      <c r="D191" s="178"/>
      <c r="E191" s="215"/>
    </row>
    <row r="192">
      <c r="B192" s="178"/>
      <c r="C192" s="203" t="s">
        <v>176</v>
      </c>
      <c r="D192" s="205">
        <v>350.0</v>
      </c>
      <c r="E192" s="219"/>
      <c r="F192" s="68"/>
      <c r="G192" s="68"/>
      <c r="H192" s="68"/>
      <c r="I192" s="68"/>
      <c r="J192" s="78" t="s">
        <v>48</v>
      </c>
      <c r="K192" s="79" t="s">
        <v>177</v>
      </c>
      <c r="P192" s="32"/>
      <c r="Q192" s="32"/>
    </row>
    <row r="193">
      <c r="B193" s="178"/>
      <c r="C193" s="203" t="s">
        <v>178</v>
      </c>
      <c r="D193" s="208">
        <v>0.038</v>
      </c>
      <c r="E193" s="219"/>
      <c r="F193" s="68"/>
      <c r="G193" s="68"/>
      <c r="H193" s="68"/>
      <c r="I193" s="68"/>
      <c r="J193" s="78" t="s">
        <v>48</v>
      </c>
      <c r="K193" s="79" t="s">
        <v>177</v>
      </c>
      <c r="P193" s="32"/>
      <c r="Q193" s="32"/>
    </row>
    <row r="194">
      <c r="C194" s="25"/>
      <c r="D194" s="215"/>
      <c r="E194" s="220"/>
      <c r="F194" s="76"/>
      <c r="K194" s="30"/>
      <c r="P194" s="32"/>
      <c r="Q194" s="32"/>
    </row>
    <row r="195">
      <c r="C195" s="32"/>
      <c r="D195" s="215"/>
      <c r="E195" s="220"/>
      <c r="F195" s="76"/>
      <c r="K195" s="30"/>
      <c r="P195" s="32"/>
      <c r="Q195" s="32"/>
    </row>
    <row r="196">
      <c r="B196" s="41"/>
      <c r="D196" s="215"/>
      <c r="E196" s="215"/>
    </row>
    <row r="197">
      <c r="B197" s="41" t="s">
        <v>179</v>
      </c>
      <c r="D197" s="215"/>
      <c r="E197" s="215"/>
    </row>
    <row r="198">
      <c r="D198" s="215"/>
      <c r="E198" s="215"/>
    </row>
    <row r="199">
      <c r="C199" s="25" t="s">
        <v>180</v>
      </c>
      <c r="D199" s="202">
        <v>34.0</v>
      </c>
      <c r="E199" s="90" t="s">
        <v>181</v>
      </c>
      <c r="J199" s="29" t="s">
        <v>48</v>
      </c>
      <c r="K199" s="29" t="s">
        <v>182</v>
      </c>
    </row>
    <row r="200">
      <c r="C200" s="25" t="s">
        <v>183</v>
      </c>
      <c r="D200" s="202">
        <v>732.796</v>
      </c>
      <c r="E200" s="90" t="s">
        <v>165</v>
      </c>
      <c r="J200" s="29" t="s">
        <v>48</v>
      </c>
      <c r="K200" s="30" t="s">
        <v>184</v>
      </c>
    </row>
    <row r="201">
      <c r="C201" s="25" t="s">
        <v>185</v>
      </c>
      <c r="D201" s="90" t="s">
        <v>1029</v>
      </c>
      <c r="E201" s="178"/>
      <c r="J201" s="29" t="s">
        <v>48</v>
      </c>
      <c r="K201" s="30" t="s">
        <v>186</v>
      </c>
    </row>
    <row r="202">
      <c r="C202" s="25" t="s">
        <v>187</v>
      </c>
      <c r="D202" s="90" t="s">
        <v>140</v>
      </c>
      <c r="E202" s="215"/>
    </row>
    <row r="203">
      <c r="D203" s="215"/>
      <c r="E203" s="215"/>
    </row>
    <row r="204">
      <c r="D204" s="215"/>
      <c r="E204" s="215"/>
    </row>
    <row r="205">
      <c r="B205" s="41" t="s">
        <v>188</v>
      </c>
      <c r="D205" s="215"/>
      <c r="E205" s="215"/>
    </row>
    <row r="206">
      <c r="D206" s="215"/>
      <c r="E206" s="215"/>
    </row>
    <row r="207">
      <c r="C207" s="25" t="s">
        <v>189</v>
      </c>
      <c r="D207" s="202">
        <v>47.28037654</v>
      </c>
      <c r="E207" s="178"/>
      <c r="J207" s="29" t="s">
        <v>48</v>
      </c>
      <c r="K207" s="29" t="s">
        <v>190</v>
      </c>
    </row>
    <row r="208">
      <c r="C208" s="25" t="s">
        <v>191</v>
      </c>
      <c r="D208" s="202">
        <v>6385629.0</v>
      </c>
      <c r="E208" s="90" t="s">
        <v>17</v>
      </c>
      <c r="J208" s="29" t="s">
        <v>48</v>
      </c>
      <c r="K208" s="30" t="s">
        <v>192</v>
      </c>
    </row>
    <row r="209">
      <c r="B209" s="25"/>
      <c r="C209" s="25"/>
      <c r="D209" s="215"/>
      <c r="E209" s="215"/>
    </row>
    <row r="210">
      <c r="C210" s="25"/>
      <c r="D210" s="215"/>
      <c r="E210" s="215"/>
      <c r="K210" s="30"/>
    </row>
    <row r="211">
      <c r="B211" s="41" t="s">
        <v>193</v>
      </c>
      <c r="D211" s="215"/>
      <c r="E211" s="215"/>
    </row>
    <row r="212">
      <c r="D212" s="215"/>
      <c r="E212" s="215"/>
    </row>
    <row r="213">
      <c r="B213" s="25"/>
      <c r="C213" s="25" t="s">
        <v>194</v>
      </c>
      <c r="D213" s="90" t="s">
        <v>500</v>
      </c>
      <c r="E213" s="215"/>
      <c r="J213" s="29" t="s">
        <v>48</v>
      </c>
      <c r="K213" s="30" t="s">
        <v>195</v>
      </c>
    </row>
    <row r="214">
      <c r="B214" s="25"/>
      <c r="C214" s="25" t="s">
        <v>196</v>
      </c>
      <c r="D214" s="182">
        <v>0.045</v>
      </c>
      <c r="E214" s="215"/>
      <c r="J214" s="29" t="s">
        <v>48</v>
      </c>
      <c r="K214" s="30" t="s">
        <v>82</v>
      </c>
    </row>
    <row r="215">
      <c r="C215" s="25" t="s">
        <v>197</v>
      </c>
      <c r="D215" s="204" t="s">
        <v>88</v>
      </c>
      <c r="E215" s="215"/>
      <c r="J215" s="29" t="s">
        <v>48</v>
      </c>
      <c r="K215" s="30" t="s">
        <v>195</v>
      </c>
    </row>
    <row r="216">
      <c r="B216" s="25"/>
      <c r="D216" s="215"/>
      <c r="E216" s="215"/>
      <c r="I216" s="29"/>
    </row>
    <row r="217">
      <c r="B217" s="25"/>
      <c r="D217" s="215"/>
      <c r="E217" s="215"/>
      <c r="I217" s="29"/>
    </row>
    <row r="218">
      <c r="B218" s="25"/>
      <c r="D218" s="215"/>
      <c r="E218" s="215"/>
      <c r="I218" s="29"/>
    </row>
    <row r="219">
      <c r="B219" s="41" t="s">
        <v>198</v>
      </c>
      <c r="D219" s="215"/>
      <c r="E219" s="215"/>
      <c r="I219" s="29"/>
    </row>
    <row r="220">
      <c r="B220" s="25"/>
      <c r="C220" s="77" t="s">
        <v>199</v>
      </c>
      <c r="D220" s="204" t="s">
        <v>352</v>
      </c>
      <c r="E220" s="219"/>
      <c r="F220" s="68"/>
      <c r="G220" s="68"/>
      <c r="H220" s="78"/>
      <c r="I220" s="68"/>
      <c r="J220" s="78" t="s">
        <v>48</v>
      </c>
      <c r="K220" s="102" t="s">
        <v>201</v>
      </c>
    </row>
    <row r="221">
      <c r="B221" s="25"/>
      <c r="C221" s="25" t="s">
        <v>540</v>
      </c>
      <c r="D221" s="90" t="s">
        <v>1030</v>
      </c>
      <c r="E221" s="215"/>
      <c r="J221" s="29" t="s">
        <v>48</v>
      </c>
      <c r="K221" s="30" t="s">
        <v>203</v>
      </c>
    </row>
    <row r="222">
      <c r="B222" s="25"/>
      <c r="C222" s="25" t="s">
        <v>204</v>
      </c>
      <c r="D222" s="90" t="s">
        <v>1031</v>
      </c>
      <c r="E222" s="215"/>
      <c r="J222" s="29" t="s">
        <v>48</v>
      </c>
      <c r="K222" s="30" t="s">
        <v>203</v>
      </c>
    </row>
    <row r="223">
      <c r="B223" s="25"/>
      <c r="C223" s="25" t="s">
        <v>205</v>
      </c>
      <c r="D223" s="90" t="s">
        <v>111</v>
      </c>
      <c r="E223" s="215"/>
      <c r="H223" s="29"/>
      <c r="J223" s="29" t="s">
        <v>48</v>
      </c>
      <c r="K223" s="79" t="s">
        <v>207</v>
      </c>
    </row>
    <row r="224">
      <c r="B224" s="25"/>
      <c r="D224" s="215"/>
      <c r="E224" s="215"/>
    </row>
    <row r="225">
      <c r="C225" s="25" t="s">
        <v>208</v>
      </c>
      <c r="D225" s="90">
        <v>8800.0</v>
      </c>
      <c r="E225" s="215"/>
      <c r="J225" s="29" t="s">
        <v>48</v>
      </c>
      <c r="K225" s="30" t="s">
        <v>210</v>
      </c>
    </row>
    <row r="226">
      <c r="C226" s="25" t="s">
        <v>211</v>
      </c>
      <c r="D226" s="182">
        <v>0.009</v>
      </c>
      <c r="E226" s="215"/>
      <c r="J226" s="29" t="s">
        <v>48</v>
      </c>
      <c r="K226" s="30" t="s">
        <v>210</v>
      </c>
    </row>
    <row r="227">
      <c r="C227" s="25" t="s">
        <v>212</v>
      </c>
      <c r="D227" s="90" t="s">
        <v>111</v>
      </c>
      <c r="E227" s="215"/>
      <c r="J227" s="29" t="s">
        <v>48</v>
      </c>
      <c r="K227" s="30" t="s">
        <v>213</v>
      </c>
    </row>
    <row r="228">
      <c r="D228" s="215"/>
      <c r="E228" s="215"/>
    </row>
    <row r="233">
      <c r="B233" s="41" t="s">
        <v>214</v>
      </c>
    </row>
    <row r="234">
      <c r="C234" s="25" t="s">
        <v>215</v>
      </c>
      <c r="E234" s="25" t="s">
        <v>216</v>
      </c>
    </row>
    <row r="235">
      <c r="C235" s="25" t="s">
        <v>217</v>
      </c>
      <c r="D235" s="88">
        <v>-0.6</v>
      </c>
      <c r="E235" s="78" t="s">
        <v>576</v>
      </c>
      <c r="J235" s="29" t="s">
        <v>48</v>
      </c>
      <c r="K235" s="29" t="s">
        <v>218</v>
      </c>
    </row>
    <row r="236">
      <c r="C236" s="25" t="s">
        <v>219</v>
      </c>
      <c r="D236" s="43">
        <v>-0.6879285714</v>
      </c>
      <c r="E236" s="78" t="s">
        <v>353</v>
      </c>
      <c r="J236" s="29" t="s">
        <v>48</v>
      </c>
      <c r="K236" s="30" t="s">
        <v>220</v>
      </c>
    </row>
    <row r="237">
      <c r="C237" s="25" t="s">
        <v>221</v>
      </c>
      <c r="D237" s="43">
        <v>-0.6198</v>
      </c>
      <c r="E237" s="78" t="s">
        <v>353</v>
      </c>
      <c r="J237" s="29" t="s">
        <v>48</v>
      </c>
      <c r="K237" s="30" t="s">
        <v>220</v>
      </c>
    </row>
    <row r="238">
      <c r="C238" s="25" t="s">
        <v>222</v>
      </c>
      <c r="D238" s="88">
        <v>-0.6728571</v>
      </c>
      <c r="E238" s="78" t="s">
        <v>353</v>
      </c>
      <c r="J238" s="29" t="s">
        <v>48</v>
      </c>
      <c r="K238" s="30" t="s">
        <v>223</v>
      </c>
    </row>
    <row r="239">
      <c r="C239" s="25"/>
      <c r="J239" s="29"/>
      <c r="K239" s="29"/>
    </row>
    <row r="240">
      <c r="C240" s="25"/>
      <c r="J240" s="29"/>
      <c r="K240" s="29"/>
    </row>
    <row r="241">
      <c r="C241" s="25" t="s">
        <v>224</v>
      </c>
      <c r="D241" s="29" t="s">
        <v>1032</v>
      </c>
      <c r="J241" s="29" t="s">
        <v>48</v>
      </c>
      <c r="K241" s="30" t="s">
        <v>225</v>
      </c>
    </row>
    <row r="242">
      <c r="C242" s="25" t="s">
        <v>226</v>
      </c>
      <c r="D242" s="29" t="s">
        <v>88</v>
      </c>
    </row>
    <row r="243">
      <c r="C243" s="25" t="s">
        <v>227</v>
      </c>
      <c r="D243" s="29" t="s">
        <v>1033</v>
      </c>
    </row>
  </sheetData>
  <mergeCells count="2">
    <mergeCell ref="C2:P3"/>
    <mergeCell ref="C24:E26"/>
  </mergeCells>
  <hyperlinks>
    <hyperlink r:id="rId1" ref="C2"/>
  </hyperlinks>
  <drawing r:id="rId2"/>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1034</v>
      </c>
    </row>
    <row r="3" ht="28.5" customHeight="1"/>
    <row r="6">
      <c r="B6" s="27" t="s">
        <v>1035</v>
      </c>
    </row>
    <row r="9">
      <c r="C9" s="25" t="s">
        <v>46</v>
      </c>
      <c r="D9" s="29" t="s">
        <v>47</v>
      </c>
      <c r="J9" s="29" t="s">
        <v>48</v>
      </c>
      <c r="K9" s="30" t="s">
        <v>49</v>
      </c>
    </row>
    <row r="10">
      <c r="C10" s="25" t="s">
        <v>50</v>
      </c>
      <c r="D10" s="31">
        <v>0.762</v>
      </c>
      <c r="J10" s="29" t="s">
        <v>48</v>
      </c>
      <c r="K10" s="30" t="s">
        <v>51</v>
      </c>
    </row>
    <row r="11">
      <c r="C11" s="32"/>
    </row>
    <row r="12">
      <c r="C12" s="32"/>
    </row>
    <row r="13">
      <c r="C13" s="32"/>
      <c r="D13" s="25" t="s">
        <v>52</v>
      </c>
      <c r="E13" s="25" t="s">
        <v>53</v>
      </c>
    </row>
    <row r="14">
      <c r="C14" s="25" t="s">
        <v>54</v>
      </c>
      <c r="D14" s="33">
        <v>3.3911712E7</v>
      </c>
      <c r="E14" s="34">
        <v>0.1111055338387783</v>
      </c>
      <c r="J14" s="29" t="s">
        <v>48</v>
      </c>
      <c r="K14" s="30" t="s">
        <v>55</v>
      </c>
    </row>
    <row r="15">
      <c r="C15" s="25" t="s">
        <v>56</v>
      </c>
      <c r="D15" s="34">
        <v>0.790415653447399</v>
      </c>
      <c r="E15" s="34">
        <v>0.1043353002556986</v>
      </c>
      <c r="J15" s="29" t="s">
        <v>48</v>
      </c>
      <c r="K15" s="30" t="s">
        <v>57</v>
      </c>
    </row>
    <row r="16">
      <c r="C16" s="25"/>
      <c r="D16" s="35"/>
      <c r="E16" s="25" t="s">
        <v>58</v>
      </c>
      <c r="J16" s="29"/>
      <c r="K16" s="30"/>
    </row>
    <row r="17">
      <c r="C17" s="25" t="s">
        <v>59</v>
      </c>
      <c r="D17" s="35">
        <v>6474.788356</v>
      </c>
      <c r="E17" s="36">
        <v>0.04114602299878589</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174" t="s">
        <v>1036</v>
      </c>
      <c r="F24" s="191"/>
      <c r="G24" s="178"/>
      <c r="H24" s="191"/>
      <c r="I24" s="191"/>
      <c r="J24" s="178"/>
      <c r="K24" s="178"/>
    </row>
    <row r="25" ht="26.25" customHeight="1">
      <c r="B25" s="38"/>
      <c r="F25" s="191"/>
      <c r="G25" s="178"/>
      <c r="H25" s="191"/>
      <c r="I25" s="191"/>
      <c r="J25" s="178"/>
      <c r="K25" s="178"/>
    </row>
    <row r="26" ht="65.25" customHeight="1">
      <c r="B26" s="38"/>
      <c r="F26" s="191"/>
      <c r="G26" s="178"/>
      <c r="H26" s="191"/>
      <c r="I26" s="191"/>
      <c r="J26" s="178"/>
      <c r="K26" s="178"/>
    </row>
    <row r="27">
      <c r="C27" s="178"/>
      <c r="D27" s="178"/>
      <c r="E27" s="178"/>
      <c r="F27" s="178"/>
      <c r="G27" s="178"/>
      <c r="H27" s="178"/>
      <c r="I27" s="179"/>
      <c r="J27" s="178"/>
      <c r="K27" s="178"/>
    </row>
    <row r="28">
      <c r="C28" s="178"/>
      <c r="D28" s="178"/>
      <c r="E28" s="178"/>
      <c r="F28" s="178"/>
      <c r="G28" s="178"/>
      <c r="H28" s="178"/>
      <c r="I28" s="179"/>
      <c r="J28" s="178"/>
      <c r="K28" s="178"/>
    </row>
    <row r="29">
      <c r="B29" s="41" t="s">
        <v>63</v>
      </c>
      <c r="C29" s="178"/>
      <c r="D29" s="178"/>
      <c r="E29" s="178"/>
      <c r="F29" s="178"/>
      <c r="G29" s="178"/>
      <c r="H29" s="178"/>
      <c r="I29" s="179"/>
      <c r="J29" s="178"/>
      <c r="K29" s="178"/>
    </row>
    <row r="30">
      <c r="C30" s="178"/>
      <c r="D30" s="178"/>
      <c r="E30" s="178"/>
      <c r="F30" s="178"/>
      <c r="G30" s="178"/>
      <c r="H30" s="178"/>
      <c r="I30" s="179"/>
      <c r="J30" s="178"/>
      <c r="K30" s="178"/>
    </row>
    <row r="31">
      <c r="A31" s="175"/>
      <c r="B31" s="175"/>
      <c r="C31" s="176" t="s">
        <v>64</v>
      </c>
      <c r="D31" s="177" t="s">
        <v>88</v>
      </c>
      <c r="E31" s="90"/>
      <c r="F31" s="178"/>
      <c r="G31" s="178"/>
      <c r="H31" s="178"/>
      <c r="I31" s="178"/>
      <c r="J31" s="90"/>
      <c r="K31" s="178"/>
      <c r="L31" s="175"/>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90"/>
      <c r="E32" s="44"/>
      <c r="F32" s="178"/>
      <c r="G32" s="178"/>
      <c r="H32" s="178"/>
      <c r="I32" s="178"/>
      <c r="J32" s="90"/>
      <c r="K32" s="178"/>
      <c r="L32" s="175"/>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90" t="s">
        <v>88</v>
      </c>
      <c r="E33" s="90"/>
      <c r="F33" s="178"/>
      <c r="G33" s="178"/>
      <c r="H33" s="178"/>
      <c r="I33" s="178"/>
      <c r="J33" s="90"/>
      <c r="K33" s="178"/>
      <c r="L33" s="175"/>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90"/>
      <c r="E34" s="44"/>
      <c r="F34" s="178"/>
      <c r="G34" s="178"/>
      <c r="H34" s="178"/>
      <c r="I34" s="178"/>
      <c r="J34" s="90"/>
      <c r="K34" s="178"/>
      <c r="L34" s="175"/>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178"/>
      <c r="N35" s="32"/>
      <c r="O35" s="32"/>
      <c r="P35" s="32"/>
      <c r="Q35" s="32"/>
    </row>
    <row r="36">
      <c r="C36" s="178"/>
      <c r="D36" s="178"/>
      <c r="E36" s="178"/>
      <c r="F36" s="178"/>
      <c r="G36" s="178"/>
      <c r="H36" s="178"/>
      <c r="I36" s="176"/>
      <c r="J36" s="45"/>
      <c r="K36" s="178"/>
      <c r="N36" s="32"/>
      <c r="O36" s="32"/>
      <c r="P36" s="32"/>
      <c r="Q36" s="32"/>
    </row>
    <row r="37">
      <c r="A37" s="175"/>
      <c r="B37" s="175"/>
      <c r="C37" s="176" t="s">
        <v>1037</v>
      </c>
      <c r="D37" s="178"/>
      <c r="E37" s="176"/>
      <c r="F37" s="179"/>
      <c r="G37" s="176"/>
      <c r="H37" s="178"/>
      <c r="I37" s="178"/>
      <c r="J37" s="178"/>
      <c r="K37" s="178"/>
      <c r="L37" s="175"/>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90" t="s">
        <v>279</v>
      </c>
      <c r="D38" s="180">
        <v>0.499</v>
      </c>
      <c r="E38" s="90"/>
      <c r="F38" s="178"/>
      <c r="G38" s="90"/>
      <c r="H38" s="178"/>
      <c r="I38" s="178"/>
      <c r="J38" s="90" t="s">
        <v>48</v>
      </c>
      <c r="K38" s="91" t="s">
        <v>1038</v>
      </c>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90" t="s">
        <v>142</v>
      </c>
      <c r="D39" s="180">
        <v>0.343</v>
      </c>
      <c r="E39" s="90"/>
      <c r="F39" s="178"/>
      <c r="G39" s="90"/>
      <c r="H39" s="178"/>
      <c r="I39" s="178"/>
      <c r="J39" s="90" t="s">
        <v>48</v>
      </c>
      <c r="K39" s="91" t="s">
        <v>1038</v>
      </c>
      <c r="L39" s="175"/>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t="s">
        <v>788</v>
      </c>
      <c r="D40" s="180">
        <v>0.079</v>
      </c>
      <c r="E40" s="90"/>
      <c r="F40" s="178"/>
      <c r="G40" s="90"/>
      <c r="H40" s="178"/>
      <c r="I40" s="178"/>
      <c r="J40" s="90" t="s">
        <v>48</v>
      </c>
      <c r="K40" s="91" t="s">
        <v>1038</v>
      </c>
      <c r="L40" s="175"/>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90" t="s">
        <v>282</v>
      </c>
      <c r="D41" s="180">
        <v>0.0514</v>
      </c>
      <c r="E41" s="90"/>
      <c r="F41" s="178"/>
      <c r="G41" s="90"/>
      <c r="H41" s="178"/>
      <c r="I41" s="178"/>
      <c r="J41" s="90" t="s">
        <v>48</v>
      </c>
      <c r="K41" s="91" t="s">
        <v>1038</v>
      </c>
      <c r="L41" s="175"/>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90" t="s">
        <v>145</v>
      </c>
      <c r="D42" s="180">
        <v>0.028</v>
      </c>
      <c r="E42" s="90"/>
      <c r="F42" s="178"/>
      <c r="G42" s="90"/>
      <c r="H42" s="178"/>
      <c r="I42" s="178"/>
      <c r="J42" s="90" t="s">
        <v>48</v>
      </c>
      <c r="K42" s="91" t="s">
        <v>1038</v>
      </c>
      <c r="L42" s="175"/>
      <c r="M42" s="175"/>
      <c r="N42" s="175"/>
      <c r="O42" s="175"/>
      <c r="P42" s="175"/>
      <c r="Q42" s="175"/>
      <c r="R42" s="175"/>
      <c r="S42" s="175"/>
      <c r="T42" s="175"/>
      <c r="U42" s="175"/>
      <c r="V42" s="175"/>
      <c r="W42" s="175"/>
      <c r="X42" s="175"/>
      <c r="Y42" s="175"/>
      <c r="Z42" s="175"/>
      <c r="AA42" s="175"/>
      <c r="AB42" s="175"/>
      <c r="AC42" s="175"/>
      <c r="AD42" s="175"/>
      <c r="AE42" s="175"/>
      <c r="AF42" s="175"/>
    </row>
    <row r="43">
      <c r="A43" s="175"/>
      <c r="B43" s="175"/>
      <c r="C43" s="90"/>
      <c r="D43" s="180"/>
      <c r="E43" s="90"/>
      <c r="F43" s="178"/>
      <c r="G43" s="90"/>
      <c r="H43" s="178"/>
      <c r="I43" s="178"/>
      <c r="J43" s="90"/>
      <c r="K43" s="90"/>
      <c r="L43" s="175"/>
      <c r="M43" s="175"/>
      <c r="N43" s="175"/>
      <c r="O43" s="175"/>
      <c r="P43" s="175"/>
      <c r="Q43" s="175"/>
      <c r="R43" s="175"/>
      <c r="S43" s="175"/>
      <c r="T43" s="175"/>
      <c r="U43" s="175"/>
      <c r="V43" s="175"/>
      <c r="W43" s="175"/>
      <c r="X43" s="175"/>
      <c r="Y43" s="175"/>
      <c r="Z43" s="175"/>
      <c r="AA43" s="175"/>
      <c r="AB43" s="175"/>
      <c r="AC43" s="175"/>
      <c r="AD43" s="175"/>
      <c r="AE43" s="175"/>
      <c r="AF43" s="175"/>
    </row>
    <row r="44">
      <c r="C44" s="176"/>
      <c r="D44" s="178"/>
      <c r="E44" s="176"/>
      <c r="F44" s="179"/>
      <c r="G44" s="176"/>
      <c r="H44" s="178"/>
      <c r="I44" s="176"/>
      <c r="J44" s="45"/>
      <c r="K44" s="178"/>
      <c r="N44" s="32"/>
      <c r="O44" s="32"/>
      <c r="P44" s="32"/>
      <c r="Q44" s="32"/>
    </row>
    <row r="45">
      <c r="C45" s="176"/>
      <c r="D45" s="178"/>
      <c r="E45" s="176"/>
      <c r="F45" s="179"/>
      <c r="G45" s="176"/>
      <c r="H45" s="178"/>
      <c r="I45" s="176"/>
      <c r="J45" s="45"/>
      <c r="K45" s="178"/>
      <c r="N45" s="32"/>
      <c r="O45" s="32"/>
      <c r="P45" s="32"/>
      <c r="Q45" s="32"/>
    </row>
    <row r="46">
      <c r="A46" s="175"/>
      <c r="B46" s="175"/>
      <c r="C46" s="176" t="s">
        <v>76</v>
      </c>
      <c r="D46" s="90" t="s">
        <v>88</v>
      </c>
      <c r="E46" s="176"/>
      <c r="F46" s="179"/>
      <c r="G46" s="176"/>
      <c r="H46" s="178"/>
      <c r="I46" s="176"/>
      <c r="J46" s="45"/>
      <c r="K46" s="178"/>
      <c r="L46" s="175"/>
      <c r="M46" s="175"/>
      <c r="N46" s="181"/>
      <c r="O46" s="181"/>
      <c r="P46" s="181"/>
      <c r="Q46" s="181"/>
      <c r="R46" s="175"/>
      <c r="S46" s="175"/>
      <c r="T46" s="175"/>
      <c r="U46" s="175"/>
      <c r="V46" s="175"/>
      <c r="W46" s="175"/>
      <c r="X46" s="175"/>
      <c r="Y46" s="175"/>
      <c r="Z46" s="175"/>
      <c r="AA46" s="175"/>
      <c r="AB46" s="175"/>
      <c r="AC46" s="175"/>
      <c r="AD46" s="175"/>
      <c r="AE46" s="175"/>
      <c r="AF46" s="175"/>
    </row>
    <row r="47">
      <c r="A47" s="175"/>
      <c r="B47" s="175"/>
      <c r="C47" s="178"/>
      <c r="D47" s="182"/>
      <c r="E47" s="90"/>
      <c r="F47" s="178"/>
      <c r="G47" s="90"/>
      <c r="H47" s="178"/>
      <c r="I47" s="176"/>
      <c r="J47" s="90"/>
      <c r="K47" s="178"/>
      <c r="L47" s="175"/>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178"/>
      <c r="D48" s="182"/>
      <c r="E48" s="90"/>
      <c r="F48" s="178"/>
      <c r="G48" s="90"/>
      <c r="H48" s="178"/>
      <c r="I48" s="176"/>
      <c r="J48" s="90"/>
      <c r="K48" s="178"/>
      <c r="L48" s="175"/>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c r="D49" s="182"/>
      <c r="E49" s="90"/>
      <c r="F49" s="178"/>
      <c r="G49" s="90"/>
      <c r="H49" s="178"/>
      <c r="I49" s="176"/>
      <c r="J49" s="90"/>
      <c r="K49" s="178"/>
      <c r="L49" s="175"/>
      <c r="M49" s="175"/>
      <c r="N49" s="181"/>
      <c r="O49" s="181"/>
      <c r="P49" s="181"/>
      <c r="Q49" s="181"/>
      <c r="R49" s="175"/>
      <c r="S49" s="175"/>
      <c r="T49" s="175"/>
      <c r="U49" s="175"/>
      <c r="V49" s="175"/>
      <c r="W49" s="175"/>
      <c r="X49" s="175"/>
      <c r="Y49" s="175"/>
      <c r="Z49" s="175"/>
      <c r="AA49" s="175"/>
      <c r="AB49" s="175"/>
      <c r="AC49" s="175"/>
      <c r="AD49" s="175"/>
      <c r="AE49" s="175"/>
      <c r="AF49" s="175"/>
    </row>
    <row r="50">
      <c r="A50" s="175"/>
      <c r="B50" s="175"/>
      <c r="C50" s="178"/>
      <c r="D50" s="182"/>
      <c r="E50" s="90"/>
      <c r="F50" s="178"/>
      <c r="G50" s="90"/>
      <c r="H50" s="178"/>
      <c r="I50" s="176"/>
      <c r="J50" s="90"/>
      <c r="K50" s="178"/>
      <c r="L50" s="175"/>
      <c r="M50" s="175"/>
      <c r="N50" s="181"/>
      <c r="O50" s="181"/>
      <c r="P50" s="181"/>
      <c r="Q50" s="181"/>
      <c r="R50" s="175"/>
      <c r="S50" s="175"/>
      <c r="T50" s="175"/>
      <c r="U50" s="175"/>
      <c r="V50" s="175"/>
      <c r="W50" s="175"/>
      <c r="X50" s="175"/>
      <c r="Y50" s="175"/>
      <c r="Z50" s="175"/>
      <c r="AA50" s="175"/>
      <c r="AB50" s="175"/>
      <c r="AC50" s="175"/>
      <c r="AD50" s="175"/>
      <c r="AE50" s="175"/>
      <c r="AF50" s="175"/>
    </row>
    <row r="51">
      <c r="C51" s="178"/>
      <c r="D51" s="178"/>
      <c r="E51" s="178"/>
      <c r="F51" s="178"/>
      <c r="G51" s="178"/>
      <c r="H51" s="178"/>
      <c r="I51" s="176"/>
      <c r="J51" s="45"/>
      <c r="K51" s="178"/>
      <c r="N51" s="32"/>
      <c r="O51" s="32"/>
      <c r="P51" s="32"/>
      <c r="Q51" s="32"/>
    </row>
    <row r="52">
      <c r="C52" s="178"/>
      <c r="D52" s="178"/>
      <c r="E52" s="178"/>
      <c r="F52" s="178"/>
      <c r="G52" s="178"/>
      <c r="H52" s="178"/>
      <c r="I52" s="176"/>
      <c r="J52" s="45"/>
      <c r="K52" s="178"/>
      <c r="N52" s="32"/>
      <c r="O52" s="32"/>
      <c r="P52" s="32"/>
      <c r="Q52" s="32"/>
    </row>
    <row r="53">
      <c r="C53" s="178"/>
      <c r="D53" s="178"/>
      <c r="E53" s="178"/>
      <c r="F53" s="178"/>
      <c r="G53" s="178"/>
      <c r="H53" s="178"/>
      <c r="I53" s="176"/>
      <c r="J53" s="45"/>
      <c r="K53" s="178"/>
      <c r="N53" s="32"/>
      <c r="O53" s="32"/>
      <c r="P53" s="32"/>
      <c r="Q53" s="32"/>
    </row>
    <row r="54">
      <c r="C54" s="178"/>
      <c r="D54" s="178"/>
      <c r="E54" s="178"/>
      <c r="F54" s="178"/>
      <c r="G54" s="178"/>
      <c r="H54" s="178"/>
      <c r="I54" s="176"/>
      <c r="J54" s="45"/>
      <c r="K54" s="178"/>
      <c r="N54" s="32"/>
      <c r="O54" s="32"/>
      <c r="P54" s="32"/>
      <c r="Q54" s="32"/>
    </row>
    <row r="55">
      <c r="C55" s="178"/>
      <c r="D55" s="178"/>
      <c r="E55" s="178"/>
      <c r="F55" s="178"/>
      <c r="G55" s="178"/>
      <c r="H55" s="178"/>
      <c r="I55" s="176"/>
      <c r="J55" s="45"/>
      <c r="K55" s="178"/>
      <c r="N55" s="32"/>
      <c r="O55" s="32"/>
      <c r="P55" s="32"/>
      <c r="Q55" s="32"/>
    </row>
    <row r="56" ht="20.25" customHeight="1">
      <c r="C56" s="176" t="s">
        <v>80</v>
      </c>
      <c r="D56" s="45">
        <v>7.04</v>
      </c>
      <c r="E56" s="90" t="s">
        <v>81</v>
      </c>
      <c r="F56" s="178"/>
      <c r="G56" s="178"/>
      <c r="H56" s="178"/>
      <c r="I56" s="178"/>
      <c r="J56" s="90" t="s">
        <v>48</v>
      </c>
      <c r="K56" s="183" t="s">
        <v>82</v>
      </c>
    </row>
    <row r="57">
      <c r="C57" s="179" t="s">
        <v>83</v>
      </c>
      <c r="D57" s="206"/>
      <c r="E57" s="182">
        <v>0.8877840909090909</v>
      </c>
      <c r="F57" s="178"/>
      <c r="G57" s="178"/>
      <c r="H57" s="178"/>
      <c r="I57" s="45"/>
      <c r="J57" s="90" t="s">
        <v>48</v>
      </c>
      <c r="K57" s="183" t="s">
        <v>82</v>
      </c>
      <c r="L57" s="45"/>
      <c r="O57" s="29"/>
      <c r="P57" s="30"/>
      <c r="Q57" s="30"/>
    </row>
    <row r="58">
      <c r="C58" s="179" t="s">
        <v>84</v>
      </c>
      <c r="D58" s="206"/>
      <c r="E58" s="182">
        <v>0.06960227272727272</v>
      </c>
      <c r="F58" s="178"/>
      <c r="G58" s="178"/>
      <c r="H58" s="178"/>
      <c r="I58" s="45"/>
      <c r="J58" s="90" t="s">
        <v>48</v>
      </c>
      <c r="K58" s="183" t="s">
        <v>82</v>
      </c>
      <c r="L58" s="45"/>
      <c r="O58" s="29"/>
      <c r="P58" s="30"/>
      <c r="Q58" s="30"/>
    </row>
    <row r="59">
      <c r="C59" s="179" t="s">
        <v>451</v>
      </c>
      <c r="D59" s="206"/>
      <c r="E59" s="182">
        <v>0.041193181818181816</v>
      </c>
      <c r="F59" s="178"/>
      <c r="G59" s="178"/>
      <c r="H59" s="178"/>
      <c r="I59" s="45"/>
      <c r="J59" s="90" t="s">
        <v>48</v>
      </c>
      <c r="K59" s="183" t="s">
        <v>82</v>
      </c>
      <c r="L59" s="45"/>
      <c r="O59" s="29"/>
      <c r="P59" s="30"/>
      <c r="Q59" s="30"/>
    </row>
    <row r="60">
      <c r="C60" s="179" t="s">
        <v>85</v>
      </c>
      <c r="D60" s="206"/>
      <c r="E60" s="182">
        <v>0.0014204545454545455</v>
      </c>
      <c r="F60" s="178"/>
      <c r="G60" s="178"/>
      <c r="H60" s="178"/>
      <c r="I60" s="45"/>
      <c r="J60" s="90" t="s">
        <v>48</v>
      </c>
      <c r="K60" s="183" t="s">
        <v>82</v>
      </c>
      <c r="L60" s="45"/>
      <c r="O60" s="29"/>
      <c r="P60" s="30"/>
      <c r="Q60" s="30"/>
    </row>
    <row r="61">
      <c r="C61" s="176"/>
      <c r="D61" s="192"/>
      <c r="E61" s="178"/>
      <c r="F61" s="178"/>
      <c r="G61" s="176"/>
      <c r="H61" s="178"/>
      <c r="I61" s="45"/>
      <c r="J61" s="90"/>
      <c r="K61" s="183"/>
      <c r="L61" s="45"/>
      <c r="O61" s="29"/>
      <c r="P61" s="30"/>
      <c r="Q61" s="30"/>
    </row>
    <row r="62">
      <c r="C62" s="176" t="s">
        <v>86</v>
      </c>
      <c r="D62" s="182">
        <v>-0.05630026809651478</v>
      </c>
      <c r="E62" s="178"/>
      <c r="F62" s="178"/>
      <c r="G62" s="90"/>
      <c r="H62" s="178"/>
      <c r="I62" s="178"/>
      <c r="J62" s="90" t="s">
        <v>48</v>
      </c>
      <c r="K62" s="183" t="s">
        <v>82</v>
      </c>
      <c r="Q62" s="30"/>
    </row>
    <row r="63">
      <c r="C63" s="176" t="s">
        <v>87</v>
      </c>
      <c r="D63" s="45" t="s">
        <v>88</v>
      </c>
      <c r="E63" s="178"/>
      <c r="F63" s="178"/>
      <c r="G63" s="178"/>
      <c r="H63" s="178"/>
      <c r="I63" s="178"/>
      <c r="J63" s="90" t="s">
        <v>48</v>
      </c>
      <c r="K63" s="183" t="s">
        <v>89</v>
      </c>
    </row>
    <row r="64">
      <c r="C64" s="178"/>
      <c r="D64" s="178"/>
      <c r="E64" s="178"/>
      <c r="F64" s="178"/>
      <c r="G64" s="178"/>
      <c r="H64" s="178"/>
      <c r="I64" s="178"/>
      <c r="J64" s="178"/>
      <c r="K64" s="178"/>
    </row>
    <row r="65">
      <c r="C65" s="178"/>
      <c r="D65" s="178"/>
      <c r="E65" s="178"/>
      <c r="F65" s="178"/>
      <c r="G65" s="178"/>
      <c r="H65" s="178"/>
      <c r="I65" s="178"/>
      <c r="J65" s="178"/>
      <c r="K65" s="178"/>
    </row>
    <row r="66">
      <c r="B66" s="41"/>
      <c r="C66" s="178"/>
      <c r="D66" s="178"/>
      <c r="E66" s="178"/>
      <c r="F66" s="178"/>
      <c r="G66" s="178"/>
      <c r="H66" s="178"/>
      <c r="I66" s="178"/>
      <c r="J66" s="178"/>
      <c r="K66" s="178"/>
    </row>
    <row r="67">
      <c r="B67" s="41"/>
      <c r="C67" s="178"/>
      <c r="D67" s="178"/>
      <c r="E67" s="178"/>
      <c r="F67" s="178"/>
      <c r="G67" s="178"/>
      <c r="H67" s="178"/>
      <c r="I67" s="178"/>
      <c r="J67" s="178"/>
      <c r="K67" s="178"/>
    </row>
    <row r="68">
      <c r="B68" s="41"/>
      <c r="C68" s="178"/>
      <c r="D68" s="178"/>
      <c r="E68" s="178"/>
      <c r="F68" s="178"/>
      <c r="G68" s="178"/>
      <c r="H68" s="178"/>
      <c r="I68" s="178"/>
      <c r="J68" s="178"/>
      <c r="K68" s="178"/>
    </row>
    <row r="69">
      <c r="B69" s="41" t="s">
        <v>90</v>
      </c>
      <c r="C69" s="178"/>
      <c r="D69" s="178"/>
      <c r="E69" s="178"/>
      <c r="F69" s="178"/>
      <c r="G69" s="178"/>
      <c r="H69" s="178"/>
      <c r="I69" s="178"/>
      <c r="J69" s="178"/>
      <c r="K69" s="178"/>
    </row>
    <row r="70">
      <c r="C70" s="178"/>
      <c r="D70" s="178"/>
      <c r="E70" s="178"/>
      <c r="F70" s="178"/>
      <c r="G70" s="178"/>
      <c r="H70" s="178"/>
      <c r="I70" s="178"/>
      <c r="J70" s="178"/>
      <c r="K70" s="178"/>
    </row>
    <row r="71">
      <c r="C71" s="176" t="s">
        <v>91</v>
      </c>
      <c r="D71" s="55">
        <v>23.89197</v>
      </c>
      <c r="E71" s="178"/>
      <c r="F71" s="178"/>
      <c r="G71" s="178"/>
      <c r="H71" s="178"/>
      <c r="I71" s="178"/>
      <c r="J71" s="90" t="s">
        <v>48</v>
      </c>
      <c r="K71" s="183" t="s">
        <v>92</v>
      </c>
    </row>
    <row r="72">
      <c r="C72" s="176" t="s">
        <v>93</v>
      </c>
      <c r="D72" s="180">
        <v>0.12984857305129016</v>
      </c>
      <c r="E72" s="178"/>
      <c r="F72" s="178"/>
      <c r="G72" s="178"/>
      <c r="H72" s="178"/>
      <c r="I72" s="178"/>
      <c r="J72" s="90" t="s">
        <v>48</v>
      </c>
      <c r="K72" s="183" t="s">
        <v>92</v>
      </c>
    </row>
    <row r="73">
      <c r="C73" s="176" t="s">
        <v>94</v>
      </c>
      <c r="D73" s="56">
        <v>0.712783999</v>
      </c>
      <c r="E73" s="178"/>
      <c r="F73" s="178"/>
      <c r="G73" s="178"/>
      <c r="H73" s="178"/>
      <c r="I73" s="178"/>
      <c r="J73" s="90" t="s">
        <v>48</v>
      </c>
      <c r="K73" s="183" t="s">
        <v>92</v>
      </c>
    </row>
    <row r="74">
      <c r="B74" s="25"/>
      <c r="C74" s="178"/>
      <c r="D74" s="178"/>
      <c r="E74" s="178"/>
      <c r="F74" s="178"/>
      <c r="G74" s="178"/>
      <c r="H74" s="178"/>
      <c r="I74" s="178"/>
      <c r="J74" s="90"/>
      <c r="K74" s="90"/>
    </row>
    <row r="75">
      <c r="B75" s="25"/>
      <c r="C75" s="178"/>
      <c r="D75" s="178"/>
      <c r="E75" s="178"/>
      <c r="F75" s="178"/>
      <c r="G75" s="178"/>
      <c r="H75" s="178"/>
      <c r="I75" s="178"/>
      <c r="J75" s="90"/>
      <c r="K75" s="90"/>
    </row>
    <row r="76">
      <c r="B76" s="25"/>
      <c r="C76" s="178"/>
      <c r="D76" s="178"/>
      <c r="E76" s="178"/>
      <c r="F76" s="178"/>
      <c r="G76" s="178"/>
      <c r="H76" s="178"/>
      <c r="I76" s="178"/>
      <c r="J76" s="90"/>
      <c r="K76" s="90"/>
    </row>
    <row r="77">
      <c r="B77" s="25"/>
      <c r="C77" s="178"/>
      <c r="D77" s="178"/>
      <c r="E77" s="178"/>
      <c r="F77" s="178"/>
      <c r="G77" s="178"/>
      <c r="H77" s="178"/>
      <c r="I77" s="178"/>
      <c r="J77" s="90"/>
      <c r="K77" s="90"/>
    </row>
    <row r="78">
      <c r="B78" s="25"/>
      <c r="C78" s="176" t="s">
        <v>95</v>
      </c>
      <c r="D78" s="193" t="s">
        <v>96</v>
      </c>
      <c r="E78" s="178"/>
      <c r="F78" s="178"/>
      <c r="G78" s="178"/>
      <c r="H78" s="178"/>
      <c r="I78" s="178"/>
      <c r="J78" s="90" t="s">
        <v>48</v>
      </c>
      <c r="K78" s="183" t="s">
        <v>92</v>
      </c>
    </row>
    <row r="79">
      <c r="B79" s="25"/>
      <c r="C79" s="176"/>
      <c r="D79" s="194"/>
      <c r="E79" s="178"/>
      <c r="F79" s="178"/>
      <c r="G79" s="178"/>
      <c r="H79" s="178"/>
      <c r="I79" s="178"/>
      <c r="J79" s="178"/>
      <c r="K79" s="178"/>
    </row>
    <row r="80">
      <c r="B80" s="25"/>
      <c r="C80" s="176" t="s">
        <v>1039</v>
      </c>
      <c r="D80" s="194"/>
      <c r="E80" s="178"/>
      <c r="F80" s="178"/>
      <c r="G80" s="178"/>
      <c r="H80" s="178"/>
      <c r="I80" s="178"/>
      <c r="J80" s="178"/>
      <c r="K80" s="178"/>
    </row>
    <row r="81">
      <c r="B81" s="25"/>
      <c r="C81" s="176"/>
      <c r="D81" s="178"/>
      <c r="E81" s="178"/>
      <c r="F81" s="178"/>
      <c r="G81" s="178"/>
      <c r="H81" s="178"/>
      <c r="I81" s="178"/>
      <c r="J81" s="178"/>
      <c r="K81" s="178"/>
    </row>
    <row r="82">
      <c r="B82" s="25"/>
      <c r="C82" s="178"/>
      <c r="D82" s="194"/>
      <c r="E82" s="178"/>
      <c r="F82" s="178"/>
      <c r="G82" s="178"/>
      <c r="H82" s="178"/>
      <c r="I82" s="178"/>
      <c r="J82" s="178"/>
      <c r="K82" s="178"/>
    </row>
    <row r="83">
      <c r="B83" s="25"/>
      <c r="C83" s="178"/>
      <c r="D83" s="194"/>
      <c r="E83" s="178"/>
      <c r="F83" s="178"/>
      <c r="G83" s="178"/>
      <c r="H83" s="178"/>
      <c r="I83" s="178"/>
      <c r="J83" s="178"/>
      <c r="K83" s="178"/>
    </row>
    <row r="84">
      <c r="C84" s="176" t="s">
        <v>98</v>
      </c>
      <c r="D84" s="194"/>
      <c r="E84" s="178"/>
      <c r="F84" s="178"/>
      <c r="G84" s="178"/>
      <c r="H84" s="178"/>
      <c r="I84" s="178"/>
      <c r="J84" s="178"/>
      <c r="K84" s="178"/>
    </row>
    <row r="85">
      <c r="C85" s="176"/>
      <c r="D85" s="59"/>
      <c r="E85" s="178"/>
      <c r="F85" s="178"/>
      <c r="G85" s="178"/>
      <c r="H85" s="178"/>
      <c r="I85" s="176"/>
      <c r="J85" s="178"/>
      <c r="K85" s="178"/>
    </row>
    <row r="86">
      <c r="C86" s="176" t="s">
        <v>99</v>
      </c>
      <c r="D86" s="195">
        <v>0.829958179</v>
      </c>
      <c r="E86" s="178"/>
      <c r="F86" s="178"/>
      <c r="G86" s="178"/>
      <c r="H86" s="178"/>
      <c r="I86" s="178"/>
      <c r="J86" s="178"/>
      <c r="K86" s="178"/>
    </row>
    <row r="87">
      <c r="C87" s="176" t="s">
        <v>100</v>
      </c>
      <c r="D87" s="195">
        <v>0.847231165</v>
      </c>
      <c r="E87" s="178"/>
      <c r="F87" s="178"/>
      <c r="G87" s="178"/>
      <c r="H87" s="178"/>
      <c r="I87" s="178"/>
      <c r="J87" s="178"/>
      <c r="K87" s="178"/>
    </row>
    <row r="88">
      <c r="C88" s="176" t="s">
        <v>101</v>
      </c>
      <c r="D88" s="195">
        <v>0.528103349</v>
      </c>
      <c r="E88" s="178"/>
      <c r="F88" s="178"/>
      <c r="G88" s="178"/>
      <c r="H88" s="178"/>
      <c r="I88" s="178"/>
      <c r="J88" s="178"/>
      <c r="K88" s="178"/>
    </row>
    <row r="89">
      <c r="C89" s="176"/>
      <c r="D89" s="178"/>
      <c r="E89" s="178"/>
      <c r="F89" s="178"/>
      <c r="G89" s="178"/>
      <c r="H89" s="178"/>
      <c r="I89" s="178"/>
      <c r="J89" s="178"/>
      <c r="K89" s="178"/>
    </row>
    <row r="90">
      <c r="C90" s="178"/>
      <c r="D90" s="178"/>
      <c r="E90" s="178"/>
      <c r="F90" s="178"/>
      <c r="G90" s="178"/>
      <c r="H90" s="178"/>
      <c r="I90" s="178"/>
      <c r="J90" s="178"/>
      <c r="K90" s="178"/>
    </row>
    <row r="91">
      <c r="B91" s="41" t="s">
        <v>102</v>
      </c>
      <c r="C91" s="178"/>
      <c r="D91" s="178"/>
      <c r="E91" s="178"/>
      <c r="F91" s="178"/>
      <c r="G91" s="178"/>
      <c r="H91" s="178"/>
      <c r="I91" s="178"/>
      <c r="J91" s="178"/>
      <c r="K91" s="178"/>
    </row>
    <row r="92">
      <c r="C92" s="178"/>
      <c r="D92" s="178"/>
      <c r="E92" s="178"/>
      <c r="F92" s="178"/>
      <c r="G92" s="178"/>
      <c r="H92" s="178"/>
      <c r="I92" s="178"/>
      <c r="J92" s="178"/>
      <c r="K92" s="178"/>
    </row>
    <row r="93">
      <c r="C93" s="176" t="s">
        <v>103</v>
      </c>
      <c r="D93" s="179"/>
      <c r="E93" s="179"/>
      <c r="F93" s="179"/>
      <c r="G93" s="179"/>
      <c r="H93" s="179"/>
      <c r="I93" s="179"/>
      <c r="J93" s="179"/>
      <c r="K93" s="179"/>
      <c r="L93" s="32"/>
    </row>
    <row r="94">
      <c r="C94" s="179"/>
      <c r="D94" s="179"/>
      <c r="E94" s="179"/>
      <c r="F94" s="179"/>
      <c r="G94" s="179"/>
      <c r="H94" s="179"/>
      <c r="I94" s="179"/>
      <c r="J94" s="179"/>
      <c r="K94" s="179"/>
      <c r="L94" s="32"/>
    </row>
    <row r="95">
      <c r="C95" s="176">
        <v>2015.0</v>
      </c>
      <c r="D95" s="176">
        <v>2016.0</v>
      </c>
      <c r="E95" s="176">
        <v>2017.0</v>
      </c>
      <c r="F95" s="176">
        <v>2018.0</v>
      </c>
      <c r="G95" s="176">
        <v>2019.0</v>
      </c>
      <c r="H95" s="176">
        <v>2020.0</v>
      </c>
      <c r="I95" s="176">
        <v>2021.0</v>
      </c>
      <c r="J95" s="176"/>
      <c r="K95" s="176"/>
      <c r="L95" s="25"/>
    </row>
    <row r="96">
      <c r="B96" s="25" t="s">
        <v>104</v>
      </c>
      <c r="C96" s="61">
        <v>21.14617</v>
      </c>
      <c r="D96" s="61">
        <v>23.14961</v>
      </c>
      <c r="E96" s="61">
        <v>23.48425</v>
      </c>
      <c r="F96" s="61">
        <v>24.17878</v>
      </c>
      <c r="G96" s="61">
        <v>25.56545</v>
      </c>
      <c r="H96" s="61">
        <v>19.02365</v>
      </c>
      <c r="I96" s="61">
        <v>23.89197</v>
      </c>
      <c r="J96" s="61"/>
      <c r="K96" s="61"/>
      <c r="L96" s="61"/>
      <c r="O96" s="29" t="s">
        <v>48</v>
      </c>
      <c r="P96" s="30" t="s">
        <v>92</v>
      </c>
    </row>
    <row r="97">
      <c r="C97" s="178"/>
      <c r="D97" s="178"/>
      <c r="E97" s="178"/>
      <c r="F97" s="178"/>
      <c r="G97" s="178"/>
      <c r="H97" s="178"/>
      <c r="I97" s="178"/>
      <c r="J97" s="178"/>
      <c r="K97" s="178"/>
    </row>
    <row r="98">
      <c r="C98" s="178"/>
      <c r="D98" s="178"/>
      <c r="E98" s="178"/>
      <c r="F98" s="178"/>
      <c r="G98" s="178"/>
      <c r="H98" s="178"/>
      <c r="I98" s="178"/>
      <c r="J98" s="178"/>
      <c r="K98" s="178"/>
    </row>
    <row r="99">
      <c r="C99" s="176" t="s">
        <v>860</v>
      </c>
      <c r="D99" s="179"/>
      <c r="E99" s="179"/>
      <c r="F99" s="179"/>
      <c r="G99" s="179"/>
      <c r="H99" s="179"/>
      <c r="I99" s="179"/>
      <c r="J99" s="179"/>
      <c r="K99" s="176"/>
      <c r="L99" s="32"/>
      <c r="M99" s="32"/>
      <c r="N99" s="32"/>
    </row>
    <row r="100">
      <c r="C100" s="176"/>
      <c r="D100" s="176">
        <v>2030.0</v>
      </c>
      <c r="E100" s="176">
        <v>2050.0</v>
      </c>
      <c r="F100" s="178"/>
      <c r="G100" s="179"/>
      <c r="H100" s="179"/>
      <c r="I100" s="179"/>
      <c r="J100" s="179"/>
      <c r="K100" s="176"/>
      <c r="L100" s="25"/>
      <c r="M100" s="25"/>
      <c r="N100" s="25"/>
    </row>
    <row r="101">
      <c r="C101" s="90" t="s">
        <v>106</v>
      </c>
      <c r="D101" s="192">
        <v>-0.05</v>
      </c>
      <c r="E101" s="192">
        <v>-0.75</v>
      </c>
      <c r="F101" s="62"/>
      <c r="G101" s="178"/>
      <c r="H101" s="178"/>
      <c r="I101" s="178"/>
      <c r="J101" s="90" t="s">
        <v>48</v>
      </c>
      <c r="K101" s="63" t="s">
        <v>107</v>
      </c>
      <c r="L101" s="62"/>
      <c r="M101" s="62"/>
      <c r="N101" s="62"/>
    </row>
    <row r="102">
      <c r="C102" s="90" t="s">
        <v>108</v>
      </c>
      <c r="D102" s="192">
        <v>-0.1</v>
      </c>
      <c r="E102" s="192">
        <v>-0.5</v>
      </c>
      <c r="F102" s="178"/>
      <c r="G102" s="178"/>
      <c r="H102" s="178"/>
      <c r="I102" s="178"/>
      <c r="J102" s="178" t="s">
        <v>48</v>
      </c>
      <c r="K102" s="63" t="s">
        <v>107</v>
      </c>
    </row>
    <row r="103">
      <c r="C103" s="90" t="s">
        <v>109</v>
      </c>
      <c r="D103" s="192">
        <v>0.15</v>
      </c>
      <c r="E103" s="192">
        <v>-0.3</v>
      </c>
      <c r="F103" s="178"/>
      <c r="G103" s="178"/>
      <c r="H103" s="178"/>
      <c r="I103" s="178"/>
      <c r="J103" s="178" t="s">
        <v>48</v>
      </c>
      <c r="K103" s="63" t="s">
        <v>107</v>
      </c>
    </row>
    <row r="104">
      <c r="B104" s="29"/>
      <c r="C104" s="176"/>
      <c r="D104" s="192"/>
      <c r="E104" s="178"/>
      <c r="F104" s="178"/>
      <c r="G104" s="178"/>
      <c r="H104" s="178"/>
      <c r="I104" s="178"/>
      <c r="J104" s="178"/>
      <c r="K104" s="178"/>
    </row>
    <row r="105">
      <c r="B105" s="29"/>
      <c r="C105" s="176"/>
      <c r="D105" s="192"/>
      <c r="E105" s="178"/>
      <c r="F105" s="178"/>
      <c r="G105" s="178"/>
      <c r="H105" s="178"/>
      <c r="I105" s="178"/>
      <c r="J105" s="178"/>
      <c r="K105" s="178"/>
    </row>
    <row r="106">
      <c r="B106" s="29"/>
      <c r="C106" s="176"/>
      <c r="D106" s="192"/>
      <c r="E106" s="178"/>
      <c r="F106" s="178"/>
      <c r="G106" s="178"/>
      <c r="H106" s="178"/>
      <c r="I106" s="178"/>
      <c r="J106" s="178"/>
      <c r="K106" s="178"/>
    </row>
    <row r="107">
      <c r="C107" s="178"/>
      <c r="D107" s="178"/>
      <c r="E107" s="178"/>
      <c r="F107" s="178"/>
      <c r="G107" s="178"/>
      <c r="H107" s="178"/>
      <c r="I107" s="178"/>
      <c r="J107" s="178"/>
      <c r="K107" s="178"/>
    </row>
    <row r="108">
      <c r="C108" s="176"/>
      <c r="D108" s="192"/>
      <c r="E108" s="178"/>
      <c r="F108" s="178"/>
      <c r="G108" s="178"/>
      <c r="H108" s="178"/>
      <c r="I108" s="178"/>
      <c r="J108" s="178"/>
      <c r="K108" s="178"/>
    </row>
    <row r="109">
      <c r="C109" s="176"/>
      <c r="D109" s="90"/>
      <c r="E109" s="178"/>
      <c r="F109" s="90"/>
      <c r="G109" s="90"/>
      <c r="H109" s="178"/>
      <c r="I109" s="176"/>
      <c r="J109" s="179"/>
      <c r="K109" s="179"/>
      <c r="L109" s="32"/>
      <c r="M109" s="32"/>
      <c r="N109" s="32"/>
      <c r="O109" s="32"/>
      <c r="P109" s="32"/>
      <c r="Q109" s="32"/>
      <c r="R109" s="32"/>
    </row>
    <row r="110">
      <c r="C110" s="176"/>
      <c r="D110" s="90"/>
      <c r="E110" s="178"/>
      <c r="F110" s="90"/>
      <c r="G110" s="90"/>
      <c r="H110" s="178"/>
      <c r="I110" s="176"/>
      <c r="J110" s="179"/>
      <c r="K110" s="179"/>
      <c r="L110" s="32"/>
      <c r="M110" s="32"/>
      <c r="N110" s="32"/>
      <c r="O110" s="32"/>
      <c r="P110" s="32"/>
      <c r="Q110" s="32"/>
      <c r="R110" s="32"/>
    </row>
    <row r="111">
      <c r="A111" s="175"/>
      <c r="B111" s="175"/>
      <c r="C111" s="176" t="s">
        <v>110</v>
      </c>
      <c r="D111" s="90" t="s">
        <v>119</v>
      </c>
      <c r="E111" s="178"/>
      <c r="F111" s="178"/>
      <c r="G111" s="178"/>
      <c r="H111" s="178"/>
      <c r="I111" s="178"/>
      <c r="J111" s="90" t="s">
        <v>48</v>
      </c>
      <c r="K111" s="183" t="s">
        <v>1040</v>
      </c>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row>
    <row r="112">
      <c r="C112" s="176" t="s">
        <v>113</v>
      </c>
      <c r="D112" s="90" t="s">
        <v>111</v>
      </c>
      <c r="E112" s="178"/>
      <c r="F112" s="178"/>
      <c r="G112" s="178"/>
      <c r="H112" s="178"/>
      <c r="I112" s="178"/>
      <c r="J112" s="90" t="s">
        <v>48</v>
      </c>
      <c r="K112" s="90" t="s">
        <v>114</v>
      </c>
    </row>
    <row r="113">
      <c r="C113" s="176" t="s">
        <v>115</v>
      </c>
      <c r="D113" s="90" t="s">
        <v>238</v>
      </c>
      <c r="E113" s="178"/>
      <c r="F113" s="178"/>
      <c r="G113" s="178"/>
      <c r="H113" s="178"/>
      <c r="I113" s="178"/>
      <c r="J113" s="90" t="s">
        <v>48</v>
      </c>
      <c r="K113" s="90" t="s">
        <v>117</v>
      </c>
      <c r="AC113" s="29"/>
      <c r="AD113" s="29"/>
      <c r="AE113" s="29"/>
      <c r="AF113" s="29"/>
    </row>
    <row r="114">
      <c r="C114" s="176" t="s">
        <v>118</v>
      </c>
      <c r="D114" s="90" t="s">
        <v>111</v>
      </c>
      <c r="E114" s="178"/>
      <c r="F114" s="178"/>
      <c r="G114" s="178"/>
      <c r="H114" s="178"/>
      <c r="I114" s="178"/>
      <c r="J114" s="90" t="s">
        <v>48</v>
      </c>
      <c r="K114" s="90" t="s">
        <v>117</v>
      </c>
    </row>
    <row r="115">
      <c r="C115" s="196" t="s">
        <v>120</v>
      </c>
      <c r="D115" s="197" t="s">
        <v>111</v>
      </c>
      <c r="H115" s="178"/>
      <c r="I115" s="178"/>
      <c r="J115" s="90" t="s">
        <v>48</v>
      </c>
      <c r="K115" s="90" t="s">
        <v>117</v>
      </c>
    </row>
    <row r="116">
      <c r="C116" s="176" t="s">
        <v>121</v>
      </c>
      <c r="D116" s="90" t="s">
        <v>111</v>
      </c>
      <c r="E116" s="178"/>
      <c r="F116" s="178"/>
      <c r="G116" s="178"/>
      <c r="H116" s="178"/>
      <c r="I116" s="178"/>
      <c r="J116" s="90" t="s">
        <v>48</v>
      </c>
      <c r="K116" s="90" t="s">
        <v>117</v>
      </c>
    </row>
    <row r="117">
      <c r="C117" s="90"/>
      <c r="D117" s="178"/>
      <c r="E117" s="178"/>
      <c r="F117" s="178"/>
      <c r="G117" s="178"/>
      <c r="H117" s="178"/>
      <c r="I117" s="178"/>
      <c r="J117" s="178"/>
      <c r="K117" s="178"/>
    </row>
    <row r="118">
      <c r="C118" s="176" t="s">
        <v>122</v>
      </c>
      <c r="D118" s="90" t="s">
        <v>119</v>
      </c>
      <c r="E118" s="90" t="s">
        <v>1041</v>
      </c>
      <c r="F118" s="178"/>
      <c r="G118" s="178"/>
      <c r="H118" s="178"/>
      <c r="I118" s="178"/>
      <c r="J118" s="90" t="s">
        <v>48</v>
      </c>
      <c r="K118" s="90" t="s">
        <v>124</v>
      </c>
    </row>
    <row r="119">
      <c r="C119" s="198"/>
      <c r="D119" s="178"/>
      <c r="E119" s="178"/>
      <c r="F119" s="178"/>
      <c r="G119" s="178"/>
      <c r="H119" s="178"/>
      <c r="I119" s="178"/>
      <c r="J119" s="178"/>
      <c r="K119" s="178"/>
    </row>
    <row r="120">
      <c r="C120" s="198"/>
      <c r="D120" s="178"/>
      <c r="E120" s="178"/>
      <c r="F120" s="178"/>
      <c r="G120" s="178"/>
      <c r="H120" s="178"/>
      <c r="I120" s="178"/>
      <c r="J120" s="178"/>
      <c r="K120" s="178"/>
    </row>
    <row r="121">
      <c r="C121" s="198" t="s">
        <v>125</v>
      </c>
      <c r="D121" s="178"/>
      <c r="E121" s="178"/>
      <c r="F121" s="178"/>
      <c r="G121" s="178"/>
      <c r="H121" s="178"/>
      <c r="I121" s="178"/>
      <c r="J121" s="178"/>
      <c r="K121" s="178"/>
    </row>
    <row r="122">
      <c r="C122" s="178"/>
      <c r="D122" s="90" t="s">
        <v>1042</v>
      </c>
      <c r="E122" s="178"/>
      <c r="F122" s="178"/>
      <c r="G122" s="178"/>
      <c r="H122" s="178"/>
      <c r="I122" s="178"/>
      <c r="J122" s="90" t="s">
        <v>48</v>
      </c>
      <c r="K122" s="90" t="s">
        <v>124</v>
      </c>
    </row>
    <row r="123">
      <c r="C123" s="176"/>
      <c r="D123" s="90" t="s">
        <v>1043</v>
      </c>
      <c r="E123" s="178"/>
      <c r="F123" s="178"/>
      <c r="G123" s="178"/>
      <c r="H123" s="178"/>
      <c r="I123" s="178"/>
      <c r="J123" s="90" t="s">
        <v>48</v>
      </c>
      <c r="K123" s="90" t="s">
        <v>124</v>
      </c>
    </row>
    <row r="124">
      <c r="C124" s="178"/>
      <c r="D124" s="90" t="s">
        <v>1044</v>
      </c>
      <c r="E124" s="178"/>
      <c r="F124" s="178"/>
      <c r="G124" s="178"/>
      <c r="H124" s="178"/>
      <c r="I124" s="178"/>
      <c r="J124" s="90" t="s">
        <v>48</v>
      </c>
      <c r="K124" s="90" t="s">
        <v>124</v>
      </c>
    </row>
    <row r="125">
      <c r="B125" s="66"/>
      <c r="C125" s="178"/>
      <c r="D125" s="178"/>
      <c r="E125" s="178"/>
      <c r="F125" s="178"/>
      <c r="G125" s="178"/>
      <c r="H125" s="178"/>
      <c r="I125" s="178"/>
      <c r="J125" s="178"/>
      <c r="K125" s="178"/>
    </row>
    <row r="126">
      <c r="C126" s="198" t="s">
        <v>130</v>
      </c>
      <c r="D126" s="178"/>
      <c r="E126" s="178"/>
      <c r="F126" s="178"/>
      <c r="G126" s="178"/>
      <c r="H126" s="178"/>
      <c r="I126" s="178"/>
      <c r="J126" s="178"/>
      <c r="K126" s="178"/>
    </row>
    <row r="127">
      <c r="C127" s="178"/>
      <c r="D127" s="178"/>
      <c r="E127" s="178"/>
      <c r="F127" s="178"/>
      <c r="G127" s="178"/>
      <c r="H127" s="178"/>
      <c r="I127" s="178"/>
      <c r="J127" s="178"/>
      <c r="K127" s="178"/>
    </row>
    <row r="128">
      <c r="C128" s="176" t="s">
        <v>131</v>
      </c>
      <c r="D128" s="90" t="s">
        <v>88</v>
      </c>
      <c r="E128" s="178"/>
      <c r="F128" s="178"/>
      <c r="G128" s="178"/>
      <c r="H128" s="178"/>
      <c r="I128" s="178"/>
      <c r="J128" s="178"/>
      <c r="K128" s="178"/>
    </row>
    <row r="129">
      <c r="C129" s="178"/>
      <c r="D129" s="178"/>
      <c r="E129" s="178"/>
      <c r="F129" s="178"/>
      <c r="G129" s="178"/>
      <c r="H129" s="178"/>
      <c r="I129" s="178"/>
      <c r="J129" s="178"/>
      <c r="K129" s="178"/>
    </row>
    <row r="130">
      <c r="C130" s="178"/>
      <c r="D130" s="178"/>
      <c r="E130" s="178"/>
      <c r="F130" s="178"/>
      <c r="G130" s="178"/>
      <c r="H130" s="178"/>
      <c r="I130" s="178"/>
      <c r="J130" s="178"/>
      <c r="K130" s="178"/>
    </row>
    <row r="131">
      <c r="C131" s="176" t="s">
        <v>133</v>
      </c>
      <c r="D131" s="90" t="s">
        <v>88</v>
      </c>
      <c r="E131" s="178"/>
      <c r="F131" s="178"/>
      <c r="G131" s="178"/>
      <c r="H131" s="178"/>
      <c r="I131" s="178"/>
      <c r="J131" s="178"/>
      <c r="K131" s="178"/>
    </row>
    <row r="132">
      <c r="C132" s="178"/>
      <c r="D132" s="178"/>
      <c r="E132" s="178"/>
      <c r="F132" s="178"/>
      <c r="G132" s="178"/>
      <c r="H132" s="178"/>
      <c r="I132" s="178"/>
      <c r="J132" s="178"/>
      <c r="K132" s="178"/>
    </row>
    <row r="134">
      <c r="A134" s="70" t="s">
        <v>135</v>
      </c>
      <c r="B134" s="71"/>
      <c r="C134" s="71"/>
      <c r="D134" s="71"/>
      <c r="E134" s="71"/>
      <c r="F134" s="71"/>
      <c r="G134" s="71"/>
      <c r="H134" s="71"/>
      <c r="I134" s="71"/>
      <c r="J134" s="71"/>
      <c r="K134" s="71"/>
      <c r="L134" s="71"/>
      <c r="M134" s="71"/>
      <c r="N134" s="71"/>
    </row>
    <row r="137">
      <c r="B137" s="41" t="s">
        <v>136</v>
      </c>
    </row>
    <row r="138">
      <c r="B138" s="25"/>
      <c r="C138" s="178"/>
      <c r="D138" s="178"/>
      <c r="E138" s="178"/>
      <c r="F138" s="178"/>
      <c r="G138" s="178"/>
      <c r="H138" s="178"/>
      <c r="I138" s="178"/>
      <c r="J138" s="178"/>
      <c r="K138" s="178"/>
    </row>
    <row r="139">
      <c r="B139" s="25"/>
      <c r="C139" s="176" t="s">
        <v>137</v>
      </c>
      <c r="D139" s="90" t="s">
        <v>119</v>
      </c>
      <c r="E139" s="178"/>
      <c r="F139" s="178"/>
      <c r="G139" s="178"/>
      <c r="H139" s="178"/>
      <c r="I139" s="178"/>
      <c r="J139" s="90" t="s">
        <v>48</v>
      </c>
      <c r="K139" s="183" t="s">
        <v>1040</v>
      </c>
    </row>
    <row r="140">
      <c r="B140" s="25"/>
      <c r="C140" s="176" t="s">
        <v>138</v>
      </c>
      <c r="D140" s="90" t="s">
        <v>119</v>
      </c>
      <c r="E140" s="178"/>
      <c r="F140" s="178"/>
      <c r="G140" s="178"/>
      <c r="H140" s="178"/>
      <c r="I140" s="178"/>
      <c r="J140" s="90" t="s">
        <v>48</v>
      </c>
      <c r="K140" s="183" t="s">
        <v>1045</v>
      </c>
    </row>
    <row r="141">
      <c r="B141" s="25"/>
      <c r="C141" s="176" t="s">
        <v>139</v>
      </c>
      <c r="D141" s="90" t="s">
        <v>1046</v>
      </c>
      <c r="E141" s="178"/>
      <c r="F141" s="178"/>
      <c r="G141" s="178"/>
      <c r="H141" s="178"/>
      <c r="I141" s="178"/>
      <c r="J141" s="90" t="s">
        <v>48</v>
      </c>
      <c r="K141" s="183" t="s">
        <v>1045</v>
      </c>
    </row>
    <row r="142">
      <c r="B142" s="25"/>
      <c r="C142" s="176" t="s">
        <v>141</v>
      </c>
      <c r="D142" s="90" t="s">
        <v>88</v>
      </c>
      <c r="E142" s="178"/>
      <c r="F142" s="178"/>
      <c r="G142" s="178"/>
      <c r="H142" s="178"/>
      <c r="I142" s="178"/>
      <c r="J142" s="90"/>
      <c r="K142" s="183"/>
    </row>
    <row r="143">
      <c r="B143" s="25"/>
      <c r="C143" s="178"/>
      <c r="D143" s="178"/>
      <c r="E143" s="178"/>
      <c r="F143" s="178"/>
      <c r="G143" s="178"/>
      <c r="H143" s="178"/>
      <c r="I143" s="178"/>
      <c r="J143" s="178"/>
      <c r="K143" s="178"/>
    </row>
    <row r="144">
      <c r="B144" s="41"/>
      <c r="C144" s="178"/>
      <c r="D144" s="178"/>
      <c r="E144" s="178"/>
      <c r="F144" s="178"/>
      <c r="G144" s="178"/>
      <c r="H144" s="178"/>
      <c r="I144" s="178"/>
      <c r="J144" s="178"/>
      <c r="K144" s="178"/>
    </row>
    <row r="145">
      <c r="B145" s="41" t="s">
        <v>142</v>
      </c>
      <c r="C145" s="178"/>
      <c r="D145" s="178"/>
      <c r="E145" s="178"/>
      <c r="F145" s="178"/>
      <c r="G145" s="178"/>
      <c r="H145" s="178"/>
      <c r="I145" s="178"/>
      <c r="J145" s="178"/>
      <c r="K145" s="178"/>
    </row>
    <row r="146">
      <c r="B146" s="25"/>
      <c r="C146" s="178"/>
      <c r="D146" s="178"/>
      <c r="E146" s="178"/>
      <c r="F146" s="178"/>
      <c r="G146" s="178"/>
      <c r="H146" s="178"/>
      <c r="I146" s="178"/>
      <c r="J146" s="178"/>
      <c r="K146" s="178"/>
    </row>
    <row r="147">
      <c r="A147" s="175"/>
      <c r="B147" s="186"/>
      <c r="C147" s="176" t="s">
        <v>143</v>
      </c>
      <c r="D147" s="90" t="s">
        <v>88</v>
      </c>
      <c r="E147" s="178"/>
      <c r="F147" s="178"/>
      <c r="G147" s="178"/>
      <c r="H147" s="178"/>
      <c r="I147" s="178"/>
      <c r="J147" s="90"/>
      <c r="K147" s="183"/>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row>
    <row r="148">
      <c r="A148" s="175"/>
      <c r="B148" s="186"/>
      <c r="C148" s="176" t="s">
        <v>144</v>
      </c>
      <c r="D148" s="90" t="s">
        <v>88</v>
      </c>
      <c r="E148" s="178"/>
      <c r="F148" s="178"/>
      <c r="G148" s="178"/>
      <c r="H148" s="178"/>
      <c r="I148" s="178"/>
      <c r="J148" s="178"/>
      <c r="K148" s="178"/>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row>
    <row r="149">
      <c r="B149" s="25"/>
      <c r="C149" s="178"/>
      <c r="D149" s="178"/>
      <c r="E149" s="178"/>
      <c r="F149" s="178"/>
      <c r="G149" s="178"/>
      <c r="H149" s="178"/>
      <c r="I149" s="178"/>
      <c r="J149" s="178"/>
      <c r="K149" s="178"/>
    </row>
    <row r="150">
      <c r="B150" s="25"/>
      <c r="C150" s="176"/>
      <c r="D150" s="90"/>
      <c r="E150" s="178"/>
      <c r="F150" s="178"/>
      <c r="G150" s="178"/>
      <c r="H150" s="178"/>
      <c r="I150" s="178"/>
      <c r="J150" s="90"/>
      <c r="K150" s="183"/>
    </row>
    <row r="151">
      <c r="B151" s="41" t="s">
        <v>145</v>
      </c>
      <c r="C151" s="178"/>
      <c r="D151" s="178"/>
      <c r="E151" s="178"/>
      <c r="F151" s="178"/>
      <c r="G151" s="178"/>
      <c r="H151" s="178"/>
      <c r="I151" s="178"/>
      <c r="J151" s="178"/>
      <c r="K151" s="178"/>
    </row>
    <row r="152">
      <c r="B152" s="25"/>
      <c r="C152" s="178"/>
      <c r="D152" s="178"/>
      <c r="E152" s="178"/>
      <c r="F152" s="178"/>
      <c r="G152" s="178"/>
      <c r="H152" s="178"/>
      <c r="I152" s="178"/>
      <c r="J152" s="178"/>
      <c r="K152" s="178"/>
    </row>
    <row r="153">
      <c r="A153" s="175"/>
      <c r="B153" s="186"/>
      <c r="C153" s="176" t="s">
        <v>146</v>
      </c>
      <c r="D153" s="90" t="s">
        <v>119</v>
      </c>
      <c r="E153" s="178"/>
      <c r="F153" s="178"/>
      <c r="G153" s="178"/>
      <c r="H153" s="178"/>
      <c r="I153" s="178"/>
      <c r="J153" s="90" t="s">
        <v>48</v>
      </c>
      <c r="K153" s="183" t="s">
        <v>1047</v>
      </c>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row>
    <row r="154">
      <c r="A154" s="175"/>
      <c r="B154" s="186"/>
      <c r="C154" s="176" t="s">
        <v>144</v>
      </c>
      <c r="D154" s="90" t="s">
        <v>1048</v>
      </c>
      <c r="E154" s="178"/>
      <c r="F154" s="178"/>
      <c r="G154" s="178"/>
      <c r="H154" s="178"/>
      <c r="I154" s="178"/>
      <c r="J154" s="90"/>
      <c r="K154" s="183"/>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row>
    <row r="155">
      <c r="A155" s="175"/>
      <c r="B155" s="186"/>
      <c r="C155" s="176" t="s">
        <v>147</v>
      </c>
      <c r="D155" s="90" t="s">
        <v>1049</v>
      </c>
      <c r="E155" s="178"/>
      <c r="F155" s="178"/>
      <c r="G155" s="178"/>
      <c r="H155" s="178"/>
      <c r="I155" s="178"/>
      <c r="J155" s="90" t="s">
        <v>48</v>
      </c>
      <c r="K155" s="90" t="s">
        <v>1050</v>
      </c>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row>
    <row r="156">
      <c r="B156" s="41"/>
      <c r="C156" s="178"/>
      <c r="D156" s="178"/>
      <c r="E156" s="178"/>
      <c r="F156" s="178"/>
      <c r="G156" s="178"/>
      <c r="H156" s="178"/>
      <c r="I156" s="178"/>
      <c r="J156" s="178"/>
      <c r="K156" s="178"/>
    </row>
    <row r="157">
      <c r="B157" s="41"/>
      <c r="C157" s="178"/>
      <c r="D157" s="178"/>
      <c r="E157" s="178"/>
      <c r="F157" s="178"/>
      <c r="G157" s="178"/>
      <c r="H157" s="178"/>
      <c r="I157" s="178"/>
      <c r="J157" s="178"/>
      <c r="K157" s="178"/>
    </row>
    <row r="158">
      <c r="B158" s="41" t="s">
        <v>148</v>
      </c>
      <c r="C158" s="178"/>
      <c r="D158" s="178"/>
      <c r="E158" s="178"/>
      <c r="F158" s="178"/>
      <c r="G158" s="178"/>
      <c r="H158" s="178"/>
      <c r="I158" s="178"/>
      <c r="J158" s="178"/>
      <c r="K158" s="178"/>
    </row>
    <row r="159">
      <c r="B159" s="25"/>
      <c r="C159" s="178"/>
      <c r="D159" s="178"/>
      <c r="E159" s="178"/>
      <c r="F159" s="178"/>
      <c r="G159" s="178"/>
      <c r="H159" s="178"/>
      <c r="I159" s="178"/>
      <c r="J159" s="178"/>
      <c r="K159" s="178"/>
    </row>
    <row r="160">
      <c r="B160" s="25"/>
      <c r="C160" s="176" t="s">
        <v>149</v>
      </c>
      <c r="D160" s="90" t="s">
        <v>1051</v>
      </c>
      <c r="E160" s="178"/>
      <c r="F160" s="178"/>
      <c r="G160" s="178"/>
      <c r="H160" s="178"/>
      <c r="I160" s="178"/>
      <c r="J160" s="90" t="s">
        <v>48</v>
      </c>
      <c r="K160" s="183" t="s">
        <v>150</v>
      </c>
    </row>
    <row r="161">
      <c r="B161" s="25"/>
      <c r="C161" s="176" t="s">
        <v>151</v>
      </c>
      <c r="D161" s="72">
        <v>704803.0</v>
      </c>
      <c r="E161" s="178"/>
      <c r="F161" s="178"/>
      <c r="G161" s="178"/>
      <c r="H161" s="178"/>
      <c r="I161" s="176"/>
      <c r="J161" s="90" t="s">
        <v>48</v>
      </c>
      <c r="K161" s="183" t="s">
        <v>150</v>
      </c>
      <c r="M161" s="29"/>
      <c r="N161" s="30"/>
    </row>
    <row r="162">
      <c r="B162" s="25"/>
      <c r="C162" s="176"/>
      <c r="D162" s="90"/>
      <c r="E162" s="178"/>
      <c r="F162" s="178"/>
      <c r="G162" s="178"/>
      <c r="H162" s="178"/>
      <c r="I162" s="176"/>
      <c r="J162" s="178"/>
      <c r="K162" s="178"/>
      <c r="M162" s="29"/>
      <c r="N162" s="30"/>
    </row>
    <row r="163">
      <c r="B163" s="25"/>
      <c r="C163" s="176" t="s">
        <v>152</v>
      </c>
      <c r="D163" s="90" t="s">
        <v>1052</v>
      </c>
      <c r="E163" s="178"/>
      <c r="F163" s="178"/>
      <c r="G163" s="178"/>
      <c r="H163" s="178"/>
      <c r="I163" s="178"/>
      <c r="J163" s="200" t="s">
        <v>48</v>
      </c>
      <c r="K163" s="201" t="s">
        <v>154</v>
      </c>
    </row>
    <row r="164">
      <c r="B164" s="25"/>
      <c r="C164" s="176" t="s">
        <v>155</v>
      </c>
      <c r="D164" s="202">
        <v>3.9</v>
      </c>
      <c r="E164" s="178"/>
      <c r="F164" s="178"/>
      <c r="G164" s="178"/>
      <c r="H164" s="178"/>
      <c r="I164" s="178"/>
      <c r="J164" s="90" t="s">
        <v>48</v>
      </c>
      <c r="K164" s="183" t="s">
        <v>156</v>
      </c>
    </row>
    <row r="165">
      <c r="B165" s="25"/>
      <c r="C165" s="178"/>
      <c r="D165" s="178"/>
      <c r="E165" s="178"/>
      <c r="F165" s="178"/>
      <c r="G165" s="178"/>
      <c r="H165" s="178"/>
      <c r="I165" s="178"/>
      <c r="J165" s="178"/>
      <c r="K165" s="178"/>
    </row>
    <row r="166">
      <c r="B166" s="25"/>
      <c r="C166" s="178"/>
      <c r="D166" s="178"/>
      <c r="E166" s="178"/>
      <c r="F166" s="178"/>
      <c r="G166" s="178"/>
      <c r="H166" s="178"/>
      <c r="I166" s="178"/>
      <c r="J166" s="178"/>
      <c r="K166" s="178"/>
    </row>
    <row r="167">
      <c r="B167" s="41" t="s">
        <v>157</v>
      </c>
      <c r="C167" s="178"/>
      <c r="D167" s="178"/>
      <c r="E167" s="178"/>
      <c r="F167" s="178"/>
      <c r="G167" s="178"/>
      <c r="H167" s="178"/>
      <c r="I167" s="178"/>
      <c r="J167" s="178"/>
      <c r="K167" s="178"/>
    </row>
    <row r="168">
      <c r="B168" s="25"/>
      <c r="C168" s="178"/>
      <c r="D168" s="178"/>
      <c r="E168" s="178"/>
      <c r="F168" s="178"/>
      <c r="G168" s="178"/>
      <c r="H168" s="178"/>
      <c r="I168" s="178"/>
      <c r="J168" s="178"/>
      <c r="K168" s="178"/>
    </row>
    <row r="169">
      <c r="B169" s="25"/>
      <c r="C169" s="176" t="s">
        <v>1053</v>
      </c>
      <c r="D169" s="90">
        <v>1639.0</v>
      </c>
      <c r="E169" s="90" t="s">
        <v>159</v>
      </c>
      <c r="F169" s="178"/>
      <c r="G169" s="178"/>
      <c r="H169" s="178"/>
      <c r="I169" s="178"/>
      <c r="J169" s="90" t="s">
        <v>48</v>
      </c>
      <c r="K169" s="183" t="s">
        <v>160</v>
      </c>
    </row>
    <row r="170">
      <c r="B170" s="25"/>
      <c r="C170" s="176" t="s">
        <v>1054</v>
      </c>
      <c r="D170" s="90">
        <v>127.0</v>
      </c>
      <c r="E170" s="90" t="s">
        <v>162</v>
      </c>
      <c r="F170" s="178"/>
      <c r="G170" s="178"/>
      <c r="H170" s="178"/>
      <c r="I170" s="178"/>
      <c r="J170" s="90" t="s">
        <v>48</v>
      </c>
      <c r="K170" s="183" t="s">
        <v>163</v>
      </c>
      <c r="M170" s="29"/>
      <c r="N170" s="30"/>
    </row>
    <row r="171">
      <c r="B171" s="25"/>
      <c r="C171" s="176" t="s">
        <v>1055</v>
      </c>
      <c r="D171" s="90">
        <v>599.0</v>
      </c>
      <c r="E171" s="90" t="s">
        <v>165</v>
      </c>
      <c r="F171" s="178"/>
      <c r="G171" s="178"/>
      <c r="H171" s="178"/>
      <c r="I171" s="178"/>
      <c r="J171" s="90" t="s">
        <v>48</v>
      </c>
      <c r="K171" s="183" t="s">
        <v>166</v>
      </c>
      <c r="M171" s="29"/>
      <c r="N171" s="30"/>
    </row>
    <row r="172">
      <c r="B172" s="25"/>
      <c r="C172" s="203" t="s">
        <v>167</v>
      </c>
      <c r="D172" s="204" t="s">
        <v>88</v>
      </c>
      <c r="E172" s="200"/>
      <c r="F172" s="178"/>
      <c r="G172" s="178"/>
      <c r="H172" s="178"/>
      <c r="I172" s="178"/>
      <c r="J172" s="90" t="s">
        <v>48</v>
      </c>
      <c r="K172" s="183" t="s">
        <v>168</v>
      </c>
    </row>
    <row r="173" ht="16.5" customHeight="1">
      <c r="B173" s="25"/>
      <c r="C173" s="203" t="s">
        <v>169</v>
      </c>
      <c r="D173" s="204" t="s">
        <v>88</v>
      </c>
      <c r="E173" s="200"/>
      <c r="F173" s="178"/>
      <c r="G173" s="178"/>
      <c r="H173" s="178"/>
      <c r="I173" s="178"/>
      <c r="J173" s="90" t="s">
        <v>48</v>
      </c>
      <c r="K173" s="183" t="s">
        <v>168</v>
      </c>
    </row>
    <row r="174">
      <c r="B174" s="25"/>
      <c r="C174" s="178"/>
      <c r="D174" s="178"/>
      <c r="E174" s="178"/>
      <c r="F174" s="178"/>
      <c r="G174" s="178"/>
      <c r="H174" s="178"/>
      <c r="I174" s="178"/>
      <c r="J174" s="178"/>
      <c r="K174" s="178"/>
    </row>
    <row r="175">
      <c r="A175" s="175"/>
      <c r="B175" s="186"/>
      <c r="C175" s="25" t="s">
        <v>170</v>
      </c>
      <c r="D175" s="90" t="s">
        <v>119</v>
      </c>
      <c r="E175" s="178"/>
      <c r="F175" s="178"/>
      <c r="G175" s="178"/>
      <c r="H175" s="178"/>
      <c r="I175" s="178"/>
      <c r="J175" s="90" t="s">
        <v>48</v>
      </c>
      <c r="K175" s="183" t="s">
        <v>1056</v>
      </c>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row>
    <row r="176">
      <c r="A176" s="175"/>
      <c r="B176" s="186"/>
      <c r="C176" s="176" t="s">
        <v>144</v>
      </c>
      <c r="D176" s="90" t="s">
        <v>1057</v>
      </c>
      <c r="E176" s="178"/>
      <c r="F176" s="178"/>
      <c r="G176" s="178"/>
      <c r="H176" s="178"/>
      <c r="I176" s="178"/>
      <c r="J176" s="178"/>
      <c r="K176" s="178"/>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row>
    <row r="177">
      <c r="B177" s="25"/>
      <c r="C177" s="178"/>
      <c r="D177" s="178"/>
      <c r="E177" s="178"/>
      <c r="F177" s="178"/>
      <c r="G177" s="178"/>
      <c r="H177" s="178"/>
      <c r="I177" s="178"/>
      <c r="J177" s="178"/>
      <c r="K177" s="178"/>
    </row>
    <row r="178">
      <c r="C178" s="178"/>
      <c r="D178" s="178"/>
      <c r="E178" s="178"/>
      <c r="F178" s="178"/>
      <c r="G178" s="178"/>
      <c r="H178" s="178"/>
      <c r="I178" s="178"/>
      <c r="J178" s="178"/>
      <c r="K178" s="178"/>
    </row>
    <row r="179">
      <c r="B179" s="41" t="s">
        <v>175</v>
      </c>
      <c r="C179" s="178"/>
      <c r="D179" s="178"/>
      <c r="E179" s="178"/>
      <c r="F179" s="178"/>
      <c r="G179" s="178"/>
      <c r="H179" s="178"/>
      <c r="I179" s="178"/>
      <c r="J179" s="178"/>
      <c r="K179" s="178"/>
    </row>
    <row r="180">
      <c r="B180" s="41"/>
      <c r="C180" s="178"/>
      <c r="D180" s="178"/>
      <c r="E180" s="178"/>
      <c r="F180" s="178"/>
      <c r="G180" s="178"/>
      <c r="H180" s="178"/>
      <c r="I180" s="178"/>
      <c r="J180" s="178"/>
      <c r="K180" s="178"/>
    </row>
    <row r="181">
      <c r="C181" s="203" t="s">
        <v>176</v>
      </c>
      <c r="D181" s="205">
        <v>88.4</v>
      </c>
      <c r="E181" s="200"/>
      <c r="F181" s="200"/>
      <c r="G181" s="200"/>
      <c r="H181" s="200"/>
      <c r="I181" s="200"/>
      <c r="J181" s="204" t="s">
        <v>48</v>
      </c>
      <c r="K181" s="91" t="s">
        <v>177</v>
      </c>
      <c r="P181" s="32"/>
      <c r="Q181" s="32"/>
    </row>
    <row r="182">
      <c r="C182" s="203" t="s">
        <v>178</v>
      </c>
      <c r="D182" s="208">
        <v>0.038</v>
      </c>
      <c r="E182" s="200"/>
      <c r="F182" s="200"/>
      <c r="G182" s="200"/>
      <c r="H182" s="200"/>
      <c r="I182" s="200"/>
      <c r="J182" s="204" t="s">
        <v>48</v>
      </c>
      <c r="K182" s="91" t="s">
        <v>177</v>
      </c>
      <c r="P182" s="32"/>
      <c r="Q182" s="32"/>
    </row>
    <row r="183">
      <c r="C183" s="176"/>
      <c r="D183" s="178"/>
      <c r="E183" s="176"/>
      <c r="F183" s="76"/>
      <c r="G183" s="178"/>
      <c r="H183" s="178"/>
      <c r="I183" s="178"/>
      <c r="J183" s="178"/>
      <c r="K183" s="183"/>
      <c r="P183" s="32"/>
      <c r="Q183" s="32"/>
    </row>
    <row r="184">
      <c r="C184" s="32"/>
      <c r="E184" s="25"/>
      <c r="F184" s="76"/>
      <c r="K184" s="30"/>
      <c r="P184" s="32"/>
      <c r="Q184" s="32"/>
    </row>
    <row r="185">
      <c r="B185" s="41"/>
    </row>
    <row r="186">
      <c r="B186" s="41" t="s">
        <v>179</v>
      </c>
    </row>
    <row r="188">
      <c r="C188" s="25" t="s">
        <v>180</v>
      </c>
      <c r="D188" s="73">
        <v>5.705074</v>
      </c>
      <c r="E188" s="29" t="s">
        <v>181</v>
      </c>
      <c r="J188" s="29" t="s">
        <v>48</v>
      </c>
      <c r="K188" s="29" t="s">
        <v>182</v>
      </c>
    </row>
    <row r="189">
      <c r="C189" s="25" t="s">
        <v>183</v>
      </c>
      <c r="D189" s="73">
        <v>96.4518</v>
      </c>
      <c r="E189" s="29" t="s">
        <v>165</v>
      </c>
      <c r="J189" s="29" t="s">
        <v>48</v>
      </c>
      <c r="K189" s="30" t="s">
        <v>184</v>
      </c>
    </row>
    <row r="190">
      <c r="C190" s="25" t="s">
        <v>185</v>
      </c>
      <c r="D190" s="29" t="s">
        <v>623</v>
      </c>
      <c r="J190" s="29" t="s">
        <v>48</v>
      </c>
      <c r="K190" s="30" t="s">
        <v>186</v>
      </c>
    </row>
    <row r="191">
      <c r="C191" s="25" t="s">
        <v>187</v>
      </c>
      <c r="D191" s="29" t="s">
        <v>351</v>
      </c>
    </row>
    <row r="194">
      <c r="B194" s="41" t="s">
        <v>188</v>
      </c>
    </row>
    <row r="196">
      <c r="C196" s="25" t="s">
        <v>189</v>
      </c>
      <c r="D196" s="73">
        <v>40.42091074</v>
      </c>
      <c r="J196" s="29" t="s">
        <v>48</v>
      </c>
      <c r="K196" s="29" t="s">
        <v>190</v>
      </c>
    </row>
    <row r="197">
      <c r="C197" s="25" t="s">
        <v>191</v>
      </c>
      <c r="D197" s="73">
        <v>2601411.0</v>
      </c>
      <c r="E197" s="29" t="s">
        <v>17</v>
      </c>
      <c r="J197" s="29" t="s">
        <v>48</v>
      </c>
      <c r="K197" s="30" t="s">
        <v>192</v>
      </c>
    </row>
    <row r="198">
      <c r="B198" s="25"/>
      <c r="C198" s="25"/>
    </row>
    <row r="199">
      <c r="C199" s="25"/>
      <c r="K199" s="30"/>
    </row>
    <row r="200">
      <c r="B200" s="41" t="s">
        <v>193</v>
      </c>
    </row>
    <row r="202">
      <c r="B202" s="25"/>
      <c r="C202" s="25" t="s">
        <v>194</v>
      </c>
      <c r="D202" s="29" t="s">
        <v>1058</v>
      </c>
      <c r="J202" s="29" t="s">
        <v>48</v>
      </c>
      <c r="K202" s="30" t="s">
        <v>195</v>
      </c>
    </row>
    <row r="203">
      <c r="B203" s="25"/>
      <c r="C203" s="25" t="s">
        <v>196</v>
      </c>
      <c r="D203" s="43">
        <v>0.043</v>
      </c>
      <c r="J203" s="29" t="s">
        <v>48</v>
      </c>
      <c r="K203" s="30" t="s">
        <v>82</v>
      </c>
    </row>
    <row r="204">
      <c r="C204" s="25" t="s">
        <v>197</v>
      </c>
      <c r="D204" s="29" t="s">
        <v>1059</v>
      </c>
      <c r="J204" s="29" t="s">
        <v>48</v>
      </c>
      <c r="K204" s="30" t="s">
        <v>195</v>
      </c>
    </row>
    <row r="205">
      <c r="B205" s="25"/>
      <c r="I205" s="29"/>
    </row>
    <row r="206">
      <c r="B206" s="25"/>
      <c r="I206" s="29"/>
    </row>
    <row r="207">
      <c r="B207" s="25"/>
      <c r="I207" s="29"/>
    </row>
    <row r="208">
      <c r="B208" s="41" t="s">
        <v>198</v>
      </c>
      <c r="I208" s="29"/>
    </row>
    <row r="209">
      <c r="B209" s="25"/>
      <c r="C209" s="77" t="s">
        <v>199</v>
      </c>
      <c r="D209" s="78" t="s">
        <v>200</v>
      </c>
      <c r="E209" s="68"/>
      <c r="F209" s="68"/>
      <c r="G209" s="68"/>
      <c r="H209" s="78"/>
      <c r="I209" s="68"/>
      <c r="J209" s="78" t="s">
        <v>48</v>
      </c>
      <c r="K209" s="79" t="s">
        <v>207</v>
      </c>
    </row>
    <row r="210">
      <c r="B210" s="25"/>
      <c r="C210" s="25" t="s">
        <v>540</v>
      </c>
      <c r="D210" s="29" t="s">
        <v>88</v>
      </c>
      <c r="J210" s="29" t="s">
        <v>48</v>
      </c>
      <c r="K210" s="30" t="s">
        <v>203</v>
      </c>
    </row>
    <row r="211">
      <c r="B211" s="25"/>
      <c r="C211" s="25" t="s">
        <v>204</v>
      </c>
      <c r="D211" s="29" t="s">
        <v>88</v>
      </c>
      <c r="J211" s="29" t="s">
        <v>48</v>
      </c>
      <c r="K211" s="30" t="s">
        <v>203</v>
      </c>
    </row>
    <row r="212">
      <c r="B212" s="25"/>
      <c r="C212" s="25" t="s">
        <v>205</v>
      </c>
      <c r="D212" s="29" t="s">
        <v>300</v>
      </c>
      <c r="H212" s="29"/>
      <c r="J212" s="29" t="s">
        <v>48</v>
      </c>
      <c r="K212" s="79" t="s">
        <v>207</v>
      </c>
    </row>
    <row r="213">
      <c r="B213" s="25"/>
    </row>
    <row r="214">
      <c r="C214" s="25" t="s">
        <v>208</v>
      </c>
      <c r="D214" s="29" t="s">
        <v>88</v>
      </c>
      <c r="J214" s="29" t="s">
        <v>48</v>
      </c>
      <c r="K214" s="30" t="s">
        <v>210</v>
      </c>
    </row>
    <row r="215">
      <c r="C215" s="25" t="s">
        <v>211</v>
      </c>
      <c r="D215" s="29" t="s">
        <v>88</v>
      </c>
      <c r="J215" s="29" t="s">
        <v>48</v>
      </c>
      <c r="K215" s="30" t="s">
        <v>210</v>
      </c>
    </row>
    <row r="216">
      <c r="C216" s="25" t="s">
        <v>212</v>
      </c>
      <c r="D216" s="29" t="s">
        <v>111</v>
      </c>
      <c r="J216" s="29" t="s">
        <v>48</v>
      </c>
      <c r="K216" s="29" t="s">
        <v>213</v>
      </c>
    </row>
    <row r="222">
      <c r="B222" s="41" t="s">
        <v>214</v>
      </c>
    </row>
    <row r="223">
      <c r="C223" s="25" t="s">
        <v>215</v>
      </c>
      <c r="E223" s="25" t="s">
        <v>216</v>
      </c>
    </row>
    <row r="224">
      <c r="C224" s="25" t="s">
        <v>217</v>
      </c>
      <c r="D224" s="43">
        <v>-0.874</v>
      </c>
      <c r="E224" s="78" t="s">
        <v>353</v>
      </c>
      <c r="J224" s="29" t="s">
        <v>48</v>
      </c>
      <c r="K224" s="29" t="s">
        <v>218</v>
      </c>
    </row>
    <row r="225">
      <c r="C225" s="25" t="s">
        <v>219</v>
      </c>
      <c r="D225" s="29" t="s">
        <v>88</v>
      </c>
      <c r="J225" s="29" t="s">
        <v>48</v>
      </c>
      <c r="K225" s="30" t="s">
        <v>220</v>
      </c>
    </row>
    <row r="226">
      <c r="C226" s="25" t="s">
        <v>221</v>
      </c>
      <c r="D226" s="29" t="s">
        <v>88</v>
      </c>
      <c r="J226" s="29" t="s">
        <v>48</v>
      </c>
      <c r="K226" s="30" t="s">
        <v>220</v>
      </c>
    </row>
    <row r="227">
      <c r="C227" s="25" t="s">
        <v>222</v>
      </c>
      <c r="D227" s="29" t="s">
        <v>88</v>
      </c>
      <c r="J227" s="29" t="s">
        <v>48</v>
      </c>
      <c r="K227" s="30" t="s">
        <v>223</v>
      </c>
    </row>
    <row r="228">
      <c r="C228" s="25"/>
      <c r="D228" s="29"/>
      <c r="J228" s="29"/>
      <c r="K228" s="29"/>
    </row>
    <row r="229">
      <c r="C229" s="25"/>
      <c r="D229" s="29"/>
      <c r="J229" s="29"/>
      <c r="K229" s="29"/>
    </row>
    <row r="230">
      <c r="C230" s="25" t="s">
        <v>224</v>
      </c>
      <c r="D230" s="29" t="s">
        <v>1060</v>
      </c>
      <c r="J230" s="29" t="s">
        <v>48</v>
      </c>
      <c r="K230" s="29" t="s">
        <v>225</v>
      </c>
    </row>
    <row r="231">
      <c r="C231" s="25" t="s">
        <v>226</v>
      </c>
      <c r="D231" s="29" t="s">
        <v>1061</v>
      </c>
    </row>
    <row r="232">
      <c r="C232" s="25" t="s">
        <v>227</v>
      </c>
      <c r="D232" s="29" t="s">
        <v>1062</v>
      </c>
    </row>
    <row r="233">
      <c r="D233" s="29" t="s">
        <v>1063</v>
      </c>
    </row>
    <row r="234">
      <c r="D234" s="29" t="s">
        <v>1064</v>
      </c>
    </row>
    <row r="235">
      <c r="D235" s="29" t="s">
        <v>1065</v>
      </c>
    </row>
  </sheetData>
  <mergeCells count="3">
    <mergeCell ref="C2:P3"/>
    <mergeCell ref="C24:E26"/>
    <mergeCell ref="D115:G115"/>
  </mergeCells>
  <hyperlinks>
    <hyperlink r:id="rId1" ref="C2"/>
  </hyperlinks>
  <drawing r:id="rId2"/>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1066</v>
      </c>
    </row>
    <row r="3" ht="28.5" customHeight="1"/>
    <row r="6">
      <c r="B6" s="27" t="s">
        <v>1067</v>
      </c>
    </row>
    <row r="9">
      <c r="C9" s="25" t="s">
        <v>46</v>
      </c>
      <c r="D9" s="28" t="s">
        <v>1068</v>
      </c>
      <c r="J9" s="29" t="s">
        <v>48</v>
      </c>
      <c r="K9" s="30" t="s">
        <v>49</v>
      </c>
    </row>
    <row r="10">
      <c r="C10" s="25" t="s">
        <v>50</v>
      </c>
      <c r="D10" s="31">
        <v>0.691</v>
      </c>
      <c r="J10" s="29" t="s">
        <v>48</v>
      </c>
      <c r="K10" s="30" t="s">
        <v>51</v>
      </c>
    </row>
    <row r="11">
      <c r="C11" s="32"/>
    </row>
    <row r="12">
      <c r="C12" s="32"/>
    </row>
    <row r="13">
      <c r="C13" s="32"/>
      <c r="D13" s="25" t="s">
        <v>52</v>
      </c>
      <c r="E13" s="25" t="s">
        <v>53</v>
      </c>
    </row>
    <row r="14">
      <c r="C14" s="25" t="s">
        <v>54</v>
      </c>
      <c r="D14" s="33">
        <v>2.8047658E7</v>
      </c>
      <c r="E14" s="34">
        <v>-0.07636494857080156</v>
      </c>
      <c r="J14" s="29" t="s">
        <v>48</v>
      </c>
      <c r="K14" s="30" t="s">
        <v>55</v>
      </c>
    </row>
    <row r="15">
      <c r="C15" s="25" t="s">
        <v>56</v>
      </c>
      <c r="D15" s="76" t="e">
        <v>#N/A</v>
      </c>
      <c r="E15" s="76" t="e">
        <v>#N/A</v>
      </c>
      <c r="J15" s="29" t="s">
        <v>48</v>
      </c>
      <c r="K15" s="30" t="s">
        <v>57</v>
      </c>
    </row>
    <row r="16">
      <c r="C16" s="25"/>
      <c r="D16" s="35"/>
      <c r="E16" s="25" t="s">
        <v>58</v>
      </c>
      <c r="J16" s="29"/>
      <c r="K16" s="30"/>
    </row>
    <row r="17">
      <c r="C17" s="25" t="s">
        <v>59</v>
      </c>
      <c r="D17" s="35">
        <v>0.0</v>
      </c>
      <c r="E17" s="36" t="e">
        <v>#DIV/0!</v>
      </c>
      <c r="J17" s="29" t="s">
        <v>48</v>
      </c>
      <c r="K17" s="30" t="s">
        <v>60</v>
      </c>
    </row>
    <row r="18">
      <c r="I18" s="32"/>
    </row>
    <row r="19">
      <c r="I19" s="32"/>
    </row>
    <row r="20">
      <c r="I20" s="32"/>
    </row>
    <row r="21">
      <c r="C21" s="178"/>
      <c r="D21" s="178"/>
      <c r="E21" s="178"/>
      <c r="F21" s="178"/>
      <c r="G21" s="178"/>
      <c r="H21" s="178"/>
      <c r="I21" s="179"/>
      <c r="J21" s="178"/>
      <c r="K21" s="178"/>
    </row>
    <row r="22">
      <c r="C22" s="178"/>
      <c r="D22" s="178"/>
      <c r="E22" s="178"/>
      <c r="F22" s="178"/>
      <c r="G22" s="178"/>
      <c r="H22" s="178"/>
      <c r="I22" s="179"/>
      <c r="J22" s="178"/>
      <c r="K22" s="178"/>
    </row>
    <row r="23">
      <c r="C23" s="190" t="s">
        <v>61</v>
      </c>
      <c r="D23" s="191"/>
      <c r="E23" s="191"/>
      <c r="F23" s="191"/>
      <c r="G23" s="178"/>
      <c r="H23" s="191"/>
      <c r="I23" s="191"/>
      <c r="J23" s="178"/>
      <c r="K23" s="178"/>
    </row>
    <row r="24" ht="23.25" customHeight="1">
      <c r="B24" s="38"/>
      <c r="C24" s="174" t="s">
        <v>1069</v>
      </c>
      <c r="F24" s="191"/>
      <c r="G24" s="178"/>
      <c r="H24" s="191"/>
      <c r="I24" s="191"/>
      <c r="J24" s="178"/>
      <c r="K24" s="178"/>
    </row>
    <row r="25" ht="26.25" customHeight="1">
      <c r="B25" s="38"/>
      <c r="F25" s="191"/>
      <c r="G25" s="178"/>
      <c r="H25" s="191"/>
      <c r="I25" s="191"/>
      <c r="J25" s="178"/>
      <c r="K25" s="178"/>
    </row>
    <row r="26" ht="54.0" customHeight="1">
      <c r="B26" s="38"/>
      <c r="F26" s="191"/>
      <c r="G26" s="178"/>
      <c r="H26" s="191"/>
      <c r="I26" s="191"/>
      <c r="J26" s="178"/>
      <c r="K26" s="178"/>
    </row>
    <row r="27">
      <c r="C27" s="178"/>
      <c r="D27" s="178"/>
      <c r="E27" s="178"/>
      <c r="F27" s="178"/>
      <c r="G27" s="178"/>
      <c r="H27" s="178"/>
      <c r="I27" s="179"/>
      <c r="J27" s="178"/>
      <c r="K27" s="178"/>
    </row>
    <row r="28">
      <c r="C28" s="178"/>
      <c r="D28" s="178"/>
      <c r="E28" s="178"/>
      <c r="F28" s="178"/>
      <c r="G28" s="178"/>
      <c r="H28" s="178"/>
      <c r="I28" s="179"/>
      <c r="J28" s="178"/>
      <c r="K28" s="178"/>
    </row>
    <row r="29">
      <c r="B29" s="41" t="s">
        <v>63</v>
      </c>
      <c r="C29" s="178"/>
      <c r="D29" s="178"/>
      <c r="E29" s="178"/>
      <c r="F29" s="178"/>
      <c r="G29" s="178"/>
      <c r="H29" s="178"/>
      <c r="I29" s="179"/>
      <c r="J29" s="178"/>
      <c r="K29" s="178"/>
    </row>
    <row r="30">
      <c r="C30" s="178"/>
      <c r="D30" s="178"/>
      <c r="E30" s="178"/>
      <c r="F30" s="178"/>
      <c r="G30" s="178"/>
      <c r="H30" s="178"/>
      <c r="I30" s="179"/>
      <c r="J30" s="178"/>
      <c r="K30" s="178"/>
    </row>
    <row r="31">
      <c r="A31" s="175"/>
      <c r="B31" s="175"/>
      <c r="C31" s="176" t="s">
        <v>64</v>
      </c>
      <c r="D31" s="177" t="s">
        <v>88</v>
      </c>
      <c r="E31" s="90"/>
      <c r="F31" s="178"/>
      <c r="G31" s="178"/>
      <c r="H31" s="178"/>
      <c r="I31" s="178"/>
      <c r="J31" s="90"/>
      <c r="K31" s="178"/>
      <c r="L31" s="175"/>
      <c r="M31" s="175"/>
      <c r="N31" s="175"/>
      <c r="O31" s="175"/>
      <c r="P31" s="175"/>
      <c r="Q31" s="175"/>
      <c r="R31" s="175"/>
      <c r="S31" s="175"/>
      <c r="T31" s="175"/>
      <c r="U31" s="175"/>
      <c r="V31" s="175"/>
      <c r="W31" s="175"/>
      <c r="X31" s="175"/>
      <c r="Y31" s="175"/>
      <c r="Z31" s="175"/>
      <c r="AA31" s="175"/>
      <c r="AB31" s="175"/>
      <c r="AC31" s="175"/>
      <c r="AD31" s="175"/>
      <c r="AE31" s="175"/>
      <c r="AF31" s="175"/>
    </row>
    <row r="32">
      <c r="A32" s="175"/>
      <c r="B32" s="175"/>
      <c r="C32" s="176" t="s">
        <v>67</v>
      </c>
      <c r="D32" s="90"/>
      <c r="E32" s="44"/>
      <c r="F32" s="178"/>
      <c r="G32" s="178"/>
      <c r="H32" s="178"/>
      <c r="I32" s="178"/>
      <c r="J32" s="90"/>
      <c r="K32" s="178"/>
      <c r="L32" s="175"/>
      <c r="M32" s="175"/>
      <c r="N32" s="175"/>
      <c r="O32" s="175"/>
      <c r="P32" s="175"/>
      <c r="Q32" s="175"/>
      <c r="R32" s="175"/>
      <c r="S32" s="175"/>
      <c r="T32" s="175"/>
      <c r="U32" s="175"/>
      <c r="V32" s="175"/>
      <c r="W32" s="175"/>
      <c r="X32" s="175"/>
      <c r="Y32" s="175"/>
      <c r="Z32" s="175"/>
      <c r="AA32" s="175"/>
      <c r="AB32" s="175"/>
      <c r="AC32" s="175"/>
      <c r="AD32" s="175"/>
      <c r="AE32" s="175"/>
      <c r="AF32" s="175"/>
    </row>
    <row r="33">
      <c r="A33" s="175"/>
      <c r="B33" s="175"/>
      <c r="C33" s="176" t="s">
        <v>69</v>
      </c>
      <c r="D33" s="177" t="s">
        <v>88</v>
      </c>
      <c r="E33" s="90"/>
      <c r="F33" s="178"/>
      <c r="G33" s="178"/>
      <c r="H33" s="178"/>
      <c r="I33" s="178"/>
      <c r="J33" s="90"/>
      <c r="K33" s="178"/>
      <c r="L33" s="175"/>
      <c r="M33" s="175"/>
      <c r="N33" s="175"/>
      <c r="O33" s="175"/>
      <c r="P33" s="175"/>
      <c r="Q33" s="175"/>
      <c r="R33" s="175"/>
      <c r="S33" s="175"/>
      <c r="T33" s="175"/>
      <c r="U33" s="175"/>
      <c r="V33" s="175"/>
      <c r="W33" s="175"/>
      <c r="X33" s="175"/>
      <c r="Y33" s="175"/>
      <c r="Z33" s="175"/>
      <c r="AA33" s="175"/>
      <c r="AB33" s="175"/>
      <c r="AC33" s="175"/>
      <c r="AD33" s="175"/>
      <c r="AE33" s="175"/>
      <c r="AF33" s="175"/>
    </row>
    <row r="34">
      <c r="A34" s="175"/>
      <c r="B34" s="175"/>
      <c r="C34" s="176" t="s">
        <v>67</v>
      </c>
      <c r="D34" s="90"/>
      <c r="E34" s="44"/>
      <c r="F34" s="178"/>
      <c r="G34" s="178"/>
      <c r="H34" s="178"/>
      <c r="I34" s="178"/>
      <c r="J34" s="90"/>
      <c r="K34" s="178"/>
      <c r="L34" s="175"/>
      <c r="M34" s="175"/>
      <c r="N34" s="175"/>
      <c r="O34" s="175"/>
      <c r="P34" s="175"/>
      <c r="Q34" s="175"/>
      <c r="R34" s="175"/>
      <c r="S34" s="175"/>
      <c r="T34" s="175"/>
      <c r="U34" s="175"/>
      <c r="V34" s="175"/>
      <c r="W34" s="175"/>
      <c r="X34" s="175"/>
      <c r="Y34" s="175"/>
      <c r="Z34" s="175"/>
      <c r="AA34" s="175"/>
      <c r="AB34" s="175"/>
      <c r="AC34" s="175"/>
      <c r="AD34" s="175"/>
      <c r="AE34" s="175"/>
      <c r="AF34" s="175"/>
    </row>
    <row r="35">
      <c r="C35" s="178"/>
      <c r="D35" s="178"/>
      <c r="E35" s="178"/>
      <c r="F35" s="178"/>
      <c r="G35" s="178"/>
      <c r="H35" s="178"/>
      <c r="I35" s="176"/>
      <c r="J35" s="45"/>
      <c r="K35" s="178"/>
      <c r="N35" s="32"/>
      <c r="O35" s="32"/>
      <c r="P35" s="32"/>
      <c r="Q35" s="32"/>
    </row>
    <row r="36">
      <c r="C36" s="178"/>
      <c r="D36" s="178"/>
      <c r="E36" s="178"/>
      <c r="F36" s="178"/>
      <c r="G36" s="178"/>
      <c r="H36" s="178"/>
      <c r="I36" s="176"/>
      <c r="J36" s="45"/>
      <c r="K36" s="178"/>
      <c r="N36" s="32"/>
      <c r="O36" s="32"/>
      <c r="P36" s="32"/>
      <c r="Q36" s="32"/>
    </row>
    <row r="37">
      <c r="A37" s="175"/>
      <c r="B37" s="175"/>
      <c r="C37" s="176" t="s">
        <v>72</v>
      </c>
      <c r="D37" s="177" t="s">
        <v>88</v>
      </c>
      <c r="E37" s="176"/>
      <c r="F37" s="179"/>
      <c r="G37" s="176"/>
      <c r="H37" s="178"/>
      <c r="I37" s="178"/>
      <c r="J37" s="178"/>
      <c r="K37" s="178"/>
      <c r="L37" s="175"/>
      <c r="M37" s="175"/>
      <c r="N37" s="175"/>
      <c r="O37" s="175"/>
      <c r="P37" s="175"/>
      <c r="Q37" s="175"/>
      <c r="R37" s="175"/>
      <c r="S37" s="175"/>
      <c r="T37" s="175"/>
      <c r="U37" s="175"/>
      <c r="V37" s="175"/>
      <c r="W37" s="175"/>
      <c r="X37" s="175"/>
      <c r="Y37" s="175"/>
      <c r="Z37" s="175"/>
      <c r="AA37" s="175"/>
      <c r="AB37" s="175"/>
      <c r="AC37" s="175"/>
      <c r="AD37" s="175"/>
      <c r="AE37" s="175"/>
      <c r="AF37" s="175"/>
    </row>
    <row r="38">
      <c r="A38" s="175"/>
      <c r="B38" s="175"/>
      <c r="C38" s="90"/>
      <c r="D38" s="180"/>
      <c r="E38" s="90"/>
      <c r="F38" s="178"/>
      <c r="G38" s="90"/>
      <c r="H38" s="178"/>
      <c r="I38" s="178"/>
      <c r="J38" s="90"/>
      <c r="K38" s="178"/>
      <c r="L38" s="175"/>
      <c r="M38" s="175"/>
      <c r="N38" s="175"/>
      <c r="O38" s="175"/>
      <c r="P38" s="175"/>
      <c r="Q38" s="175"/>
      <c r="R38" s="175"/>
      <c r="S38" s="175"/>
      <c r="T38" s="175"/>
      <c r="U38" s="175"/>
      <c r="V38" s="175"/>
      <c r="W38" s="175"/>
      <c r="X38" s="175"/>
      <c r="Y38" s="175"/>
      <c r="Z38" s="175"/>
      <c r="AA38" s="175"/>
      <c r="AB38" s="175"/>
      <c r="AC38" s="175"/>
      <c r="AD38" s="175"/>
      <c r="AE38" s="175"/>
      <c r="AF38" s="175"/>
    </row>
    <row r="39">
      <c r="A39" s="175"/>
      <c r="B39" s="175"/>
      <c r="C39" s="178"/>
      <c r="D39" s="180"/>
      <c r="E39" s="90"/>
      <c r="F39" s="178"/>
      <c r="G39" s="90"/>
      <c r="H39" s="178"/>
      <c r="I39" s="178"/>
      <c r="J39" s="90"/>
      <c r="K39" s="178"/>
      <c r="L39" s="175"/>
      <c r="M39" s="175"/>
      <c r="N39" s="175"/>
      <c r="O39" s="175"/>
      <c r="P39" s="175"/>
      <c r="Q39" s="175"/>
      <c r="R39" s="175"/>
      <c r="S39" s="175"/>
      <c r="T39" s="175"/>
      <c r="U39" s="175"/>
      <c r="V39" s="175"/>
      <c r="W39" s="175"/>
      <c r="X39" s="175"/>
      <c r="Y39" s="175"/>
      <c r="Z39" s="175"/>
      <c r="AA39" s="175"/>
      <c r="AB39" s="175"/>
      <c r="AC39" s="175"/>
      <c r="AD39" s="175"/>
      <c r="AE39" s="175"/>
      <c r="AF39" s="175"/>
    </row>
    <row r="40">
      <c r="A40" s="175"/>
      <c r="B40" s="175"/>
      <c r="C40" s="90"/>
      <c r="D40" s="180"/>
      <c r="E40" s="90"/>
      <c r="F40" s="178"/>
      <c r="G40" s="90"/>
      <c r="H40" s="178"/>
      <c r="I40" s="178"/>
      <c r="J40" s="90"/>
      <c r="K40" s="178"/>
      <c r="L40" s="175"/>
      <c r="M40" s="175"/>
      <c r="N40" s="175"/>
      <c r="O40" s="175"/>
      <c r="P40" s="175"/>
      <c r="Q40" s="175"/>
      <c r="R40" s="175"/>
      <c r="S40" s="175"/>
      <c r="T40" s="175"/>
      <c r="U40" s="175"/>
      <c r="V40" s="175"/>
      <c r="W40" s="175"/>
      <c r="X40" s="175"/>
      <c r="Y40" s="175"/>
      <c r="Z40" s="175"/>
      <c r="AA40" s="175"/>
      <c r="AB40" s="175"/>
      <c r="AC40" s="175"/>
      <c r="AD40" s="175"/>
      <c r="AE40" s="175"/>
      <c r="AF40" s="175"/>
    </row>
    <row r="41">
      <c r="A41" s="175"/>
      <c r="B41" s="175"/>
      <c r="C41" s="178"/>
      <c r="D41" s="180"/>
      <c r="E41" s="90"/>
      <c r="F41" s="178"/>
      <c r="G41" s="90"/>
      <c r="H41" s="178"/>
      <c r="I41" s="178"/>
      <c r="J41" s="90"/>
      <c r="K41" s="178"/>
      <c r="L41" s="175"/>
      <c r="M41" s="175"/>
      <c r="N41" s="175"/>
      <c r="O41" s="175"/>
      <c r="P41" s="175"/>
      <c r="Q41" s="175"/>
      <c r="R41" s="175"/>
      <c r="S41" s="175"/>
      <c r="T41" s="175"/>
      <c r="U41" s="175"/>
      <c r="V41" s="175"/>
      <c r="W41" s="175"/>
      <c r="X41" s="175"/>
      <c r="Y41" s="175"/>
      <c r="Z41" s="175"/>
      <c r="AA41" s="175"/>
      <c r="AB41" s="175"/>
      <c r="AC41" s="175"/>
      <c r="AD41" s="175"/>
      <c r="AE41" s="175"/>
      <c r="AF41" s="175"/>
    </row>
    <row r="42">
      <c r="A42" s="175"/>
      <c r="B42" s="175"/>
      <c r="C42" s="178"/>
      <c r="D42" s="180"/>
      <c r="E42" s="90"/>
      <c r="F42" s="178"/>
      <c r="G42" s="90"/>
      <c r="H42" s="178"/>
      <c r="I42" s="178"/>
      <c r="J42" s="90"/>
      <c r="K42" s="178"/>
      <c r="L42" s="175"/>
      <c r="M42" s="175"/>
      <c r="N42" s="175"/>
      <c r="O42" s="175"/>
      <c r="P42" s="175"/>
      <c r="Q42" s="175"/>
      <c r="R42" s="175"/>
      <c r="S42" s="175"/>
      <c r="T42" s="175"/>
      <c r="U42" s="175"/>
      <c r="V42" s="175"/>
      <c r="W42" s="175"/>
      <c r="X42" s="175"/>
      <c r="Y42" s="175"/>
      <c r="Z42" s="175"/>
      <c r="AA42" s="175"/>
      <c r="AB42" s="175"/>
      <c r="AC42" s="175"/>
      <c r="AD42" s="175"/>
      <c r="AE42" s="175"/>
      <c r="AF42" s="175"/>
    </row>
    <row r="43">
      <c r="C43" s="176"/>
      <c r="D43" s="178"/>
      <c r="E43" s="176"/>
      <c r="F43" s="179"/>
      <c r="G43" s="176"/>
      <c r="H43" s="178"/>
      <c r="I43" s="176"/>
      <c r="J43" s="45"/>
      <c r="K43" s="178"/>
      <c r="N43" s="32"/>
      <c r="O43" s="32"/>
      <c r="P43" s="32"/>
      <c r="Q43" s="32"/>
    </row>
    <row r="44">
      <c r="C44" s="176"/>
      <c r="D44" s="178"/>
      <c r="E44" s="176"/>
      <c r="F44" s="179"/>
      <c r="G44" s="176"/>
      <c r="H44" s="178"/>
      <c r="I44" s="176"/>
      <c r="J44" s="45"/>
      <c r="K44" s="178"/>
      <c r="N44" s="32"/>
      <c r="O44" s="32"/>
      <c r="P44" s="32"/>
      <c r="Q44" s="32"/>
    </row>
    <row r="45">
      <c r="A45" s="175"/>
      <c r="B45" s="175"/>
      <c r="C45" s="176" t="s">
        <v>76</v>
      </c>
      <c r="D45" s="177" t="s">
        <v>88</v>
      </c>
      <c r="E45" s="176"/>
      <c r="F45" s="179"/>
      <c r="G45" s="176"/>
      <c r="H45" s="178"/>
      <c r="I45" s="176"/>
      <c r="J45" s="45"/>
      <c r="K45" s="178"/>
      <c r="L45" s="175"/>
      <c r="M45" s="175"/>
      <c r="N45" s="181"/>
      <c r="O45" s="181"/>
      <c r="P45" s="181"/>
      <c r="Q45" s="181"/>
      <c r="R45" s="175"/>
      <c r="S45" s="175"/>
      <c r="T45" s="175"/>
      <c r="U45" s="175"/>
      <c r="V45" s="175"/>
      <c r="W45" s="175"/>
      <c r="X45" s="175"/>
      <c r="Y45" s="175"/>
      <c r="Z45" s="175"/>
      <c r="AA45" s="175"/>
      <c r="AB45" s="175"/>
      <c r="AC45" s="175"/>
      <c r="AD45" s="175"/>
      <c r="AE45" s="175"/>
      <c r="AF45" s="175"/>
    </row>
    <row r="46">
      <c r="A46" s="175"/>
      <c r="B46" s="175"/>
      <c r="C46" s="178"/>
      <c r="D46" s="182"/>
      <c r="E46" s="90"/>
      <c r="F46" s="178"/>
      <c r="G46" s="90"/>
      <c r="H46" s="178"/>
      <c r="I46" s="176"/>
      <c r="J46" s="90"/>
      <c r="K46" s="178"/>
      <c r="L46" s="175"/>
      <c r="M46" s="175"/>
      <c r="N46" s="181"/>
      <c r="O46" s="181"/>
      <c r="P46" s="181"/>
      <c r="Q46" s="181"/>
      <c r="R46" s="175"/>
      <c r="S46" s="175"/>
      <c r="T46" s="175"/>
      <c r="U46" s="175"/>
      <c r="V46" s="175"/>
      <c r="W46" s="175"/>
      <c r="X46" s="175"/>
      <c r="Y46" s="175"/>
      <c r="Z46" s="175"/>
      <c r="AA46" s="175"/>
      <c r="AB46" s="175"/>
      <c r="AC46" s="175"/>
      <c r="AD46" s="175"/>
      <c r="AE46" s="175"/>
      <c r="AF46" s="175"/>
    </row>
    <row r="47">
      <c r="A47" s="175"/>
      <c r="B47" s="175"/>
      <c r="C47" s="178"/>
      <c r="D47" s="182"/>
      <c r="E47" s="90"/>
      <c r="F47" s="178"/>
      <c r="G47" s="90"/>
      <c r="H47" s="178"/>
      <c r="I47" s="176"/>
      <c r="J47" s="90"/>
      <c r="K47" s="178"/>
      <c r="L47" s="175"/>
      <c r="M47" s="175"/>
      <c r="N47" s="181"/>
      <c r="O47" s="181"/>
      <c r="P47" s="181"/>
      <c r="Q47" s="181"/>
      <c r="R47" s="175"/>
      <c r="S47" s="175"/>
      <c r="T47" s="175"/>
      <c r="U47" s="175"/>
      <c r="V47" s="175"/>
      <c r="W47" s="175"/>
      <c r="X47" s="175"/>
      <c r="Y47" s="175"/>
      <c r="Z47" s="175"/>
      <c r="AA47" s="175"/>
      <c r="AB47" s="175"/>
      <c r="AC47" s="175"/>
      <c r="AD47" s="175"/>
      <c r="AE47" s="175"/>
      <c r="AF47" s="175"/>
    </row>
    <row r="48">
      <c r="A48" s="175"/>
      <c r="B48" s="175"/>
      <c r="C48" s="178"/>
      <c r="D48" s="182"/>
      <c r="E48" s="90"/>
      <c r="F48" s="178"/>
      <c r="G48" s="90"/>
      <c r="H48" s="178"/>
      <c r="I48" s="176"/>
      <c r="J48" s="90"/>
      <c r="K48" s="178"/>
      <c r="L48" s="175"/>
      <c r="M48" s="175"/>
      <c r="N48" s="181"/>
      <c r="O48" s="181"/>
      <c r="P48" s="181"/>
      <c r="Q48" s="181"/>
      <c r="R48" s="175"/>
      <c r="S48" s="175"/>
      <c r="T48" s="175"/>
      <c r="U48" s="175"/>
      <c r="V48" s="175"/>
      <c r="W48" s="175"/>
      <c r="X48" s="175"/>
      <c r="Y48" s="175"/>
      <c r="Z48" s="175"/>
      <c r="AA48" s="175"/>
      <c r="AB48" s="175"/>
      <c r="AC48" s="175"/>
      <c r="AD48" s="175"/>
      <c r="AE48" s="175"/>
      <c r="AF48" s="175"/>
    </row>
    <row r="49">
      <c r="A49" s="175"/>
      <c r="B49" s="175"/>
      <c r="C49" s="178"/>
      <c r="D49" s="182"/>
      <c r="E49" s="90"/>
      <c r="F49" s="178"/>
      <c r="G49" s="90"/>
      <c r="H49" s="178"/>
      <c r="I49" s="176"/>
      <c r="J49" s="90"/>
      <c r="K49" s="178"/>
      <c r="L49" s="175"/>
      <c r="M49" s="175"/>
      <c r="N49" s="181"/>
      <c r="O49" s="181"/>
      <c r="P49" s="181"/>
      <c r="Q49" s="181"/>
      <c r="R49" s="175"/>
      <c r="S49" s="175"/>
      <c r="T49" s="175"/>
      <c r="U49" s="175"/>
      <c r="V49" s="175"/>
      <c r="W49" s="175"/>
      <c r="X49" s="175"/>
      <c r="Y49" s="175"/>
      <c r="Z49" s="175"/>
      <c r="AA49" s="175"/>
      <c r="AB49" s="175"/>
      <c r="AC49" s="175"/>
      <c r="AD49" s="175"/>
      <c r="AE49" s="175"/>
      <c r="AF49" s="175"/>
    </row>
    <row r="50">
      <c r="C50" s="178"/>
      <c r="D50" s="178"/>
      <c r="E50" s="178"/>
      <c r="F50" s="178"/>
      <c r="G50" s="178"/>
      <c r="H50" s="178"/>
      <c r="I50" s="176"/>
      <c r="J50" s="45"/>
      <c r="K50" s="178"/>
      <c r="N50" s="32"/>
      <c r="O50" s="32"/>
      <c r="P50" s="32"/>
      <c r="Q50" s="32"/>
    </row>
    <row r="51">
      <c r="C51" s="178"/>
      <c r="D51" s="178"/>
      <c r="E51" s="178"/>
      <c r="F51" s="178"/>
      <c r="G51" s="178"/>
      <c r="H51" s="178"/>
      <c r="I51" s="176"/>
      <c r="J51" s="45"/>
      <c r="K51" s="178"/>
      <c r="N51" s="32"/>
      <c r="O51" s="32"/>
      <c r="P51" s="32"/>
      <c r="Q51" s="32"/>
    </row>
    <row r="52">
      <c r="C52" s="178"/>
      <c r="D52" s="178"/>
      <c r="E52" s="178"/>
      <c r="F52" s="178"/>
      <c r="G52" s="178"/>
      <c r="H52" s="178"/>
      <c r="I52" s="176"/>
      <c r="J52" s="45"/>
      <c r="K52" s="178"/>
      <c r="N52" s="32"/>
      <c r="O52" s="32"/>
      <c r="P52" s="32"/>
      <c r="Q52" s="32"/>
    </row>
    <row r="53">
      <c r="I53" s="25"/>
      <c r="J53" s="45"/>
      <c r="N53" s="32"/>
      <c r="O53" s="32"/>
      <c r="P53" s="32"/>
      <c r="Q53" s="32"/>
    </row>
    <row r="54">
      <c r="I54" s="25"/>
      <c r="J54" s="45"/>
      <c r="N54" s="32"/>
      <c r="O54" s="32"/>
      <c r="P54" s="32"/>
      <c r="Q54" s="32"/>
    </row>
    <row r="55" ht="20.25" customHeight="1">
      <c r="C55" s="25" t="s">
        <v>80</v>
      </c>
      <c r="D55" s="45">
        <v>7.97</v>
      </c>
      <c r="E55" s="29" t="s">
        <v>81</v>
      </c>
      <c r="J55" s="29" t="s">
        <v>48</v>
      </c>
      <c r="K55" s="30" t="s">
        <v>82</v>
      </c>
    </row>
    <row r="56">
      <c r="C56" s="32" t="s">
        <v>83</v>
      </c>
      <c r="D56" s="51"/>
      <c r="E56" s="43">
        <v>0.998745294855709</v>
      </c>
      <c r="I56" s="45"/>
      <c r="J56" s="29" t="s">
        <v>48</v>
      </c>
      <c r="K56" s="30" t="s">
        <v>82</v>
      </c>
      <c r="L56" s="45"/>
      <c r="O56" s="29"/>
      <c r="P56" s="30"/>
      <c r="Q56" s="30"/>
    </row>
    <row r="57">
      <c r="C57" s="32" t="s">
        <v>84</v>
      </c>
      <c r="D57" s="51"/>
      <c r="E57" s="43">
        <v>0.0012547051442910917</v>
      </c>
      <c r="I57" s="45"/>
      <c r="J57" s="29" t="s">
        <v>48</v>
      </c>
      <c r="K57" s="30" t="s">
        <v>82</v>
      </c>
      <c r="L57" s="45"/>
      <c r="O57" s="29"/>
      <c r="P57" s="30"/>
      <c r="Q57" s="30"/>
    </row>
    <row r="58">
      <c r="C58" s="32"/>
      <c r="D58" s="45"/>
      <c r="E58" s="43"/>
      <c r="I58" s="45"/>
      <c r="K58" s="30"/>
      <c r="L58" s="45"/>
      <c r="P58" s="30"/>
      <c r="Q58" s="30"/>
    </row>
    <row r="59">
      <c r="C59" s="32"/>
      <c r="D59" s="45"/>
      <c r="E59" s="43"/>
      <c r="I59" s="45"/>
      <c r="K59" s="30"/>
      <c r="L59" s="45"/>
      <c r="P59" s="30"/>
      <c r="Q59" s="30"/>
    </row>
    <row r="60">
      <c r="C60" s="25"/>
      <c r="D60" s="54"/>
      <c r="G60" s="25"/>
      <c r="I60" s="45"/>
      <c r="J60" s="29"/>
      <c r="K60" s="30"/>
      <c r="L60" s="45"/>
      <c r="O60" s="29"/>
      <c r="P60" s="30"/>
      <c r="Q60" s="30"/>
    </row>
    <row r="61">
      <c r="C61" s="25" t="s">
        <v>86</v>
      </c>
      <c r="D61" s="43">
        <v>-0.49747793190416145</v>
      </c>
      <c r="J61" s="29" t="s">
        <v>48</v>
      </c>
      <c r="K61" s="30" t="s">
        <v>82</v>
      </c>
      <c r="Q61" s="30"/>
    </row>
    <row r="62">
      <c r="C62" s="25" t="s">
        <v>87</v>
      </c>
      <c r="D62" s="45" t="s">
        <v>88</v>
      </c>
      <c r="J62" s="29" t="s">
        <v>48</v>
      </c>
      <c r="K62" s="30" t="s">
        <v>89</v>
      </c>
    </row>
    <row r="65">
      <c r="B65" s="41"/>
    </row>
    <row r="66">
      <c r="B66" s="41"/>
    </row>
    <row r="67">
      <c r="B67" s="41"/>
    </row>
    <row r="68">
      <c r="B68" s="41" t="s">
        <v>90</v>
      </c>
    </row>
    <row r="70">
      <c r="C70" s="25" t="s">
        <v>91</v>
      </c>
      <c r="D70" s="55">
        <v>25.3915</v>
      </c>
      <c r="J70" s="29" t="s">
        <v>48</v>
      </c>
      <c r="K70" s="30" t="s">
        <v>92</v>
      </c>
    </row>
    <row r="71">
      <c r="C71" s="25" t="s">
        <v>93</v>
      </c>
      <c r="D71" s="48">
        <v>-0.4556114800661375</v>
      </c>
      <c r="J71" s="29" t="s">
        <v>48</v>
      </c>
      <c r="K71" s="30" t="s">
        <v>92</v>
      </c>
    </row>
    <row r="72">
      <c r="C72" s="25" t="s">
        <v>94</v>
      </c>
      <c r="D72" s="56">
        <v>0.895578212</v>
      </c>
      <c r="J72" s="29" t="s">
        <v>48</v>
      </c>
      <c r="K72" s="30" t="s">
        <v>92</v>
      </c>
    </row>
    <row r="73">
      <c r="B73" s="25"/>
      <c r="J73" s="29"/>
      <c r="K73" s="29"/>
    </row>
    <row r="74">
      <c r="B74" s="25"/>
      <c r="J74" s="29"/>
      <c r="K74" s="29"/>
    </row>
    <row r="75">
      <c r="B75" s="25"/>
      <c r="J75" s="29"/>
      <c r="K75" s="29"/>
    </row>
    <row r="76">
      <c r="B76" s="25"/>
      <c r="J76" s="29"/>
      <c r="K76" s="29"/>
    </row>
    <row r="77">
      <c r="B77" s="25"/>
      <c r="C77" s="25" t="s">
        <v>95</v>
      </c>
      <c r="D77" s="57" t="s">
        <v>235</v>
      </c>
      <c r="J77" s="29" t="s">
        <v>48</v>
      </c>
      <c r="K77" s="30" t="s">
        <v>92</v>
      </c>
    </row>
    <row r="78">
      <c r="B78" s="25"/>
      <c r="C78" s="25"/>
      <c r="D78" s="58"/>
    </row>
    <row r="79">
      <c r="B79" s="25"/>
      <c r="C79" s="25" t="s">
        <v>97</v>
      </c>
      <c r="D79" s="58"/>
    </row>
    <row r="80">
      <c r="B80" s="25"/>
      <c r="C80" s="25"/>
    </row>
    <row r="81">
      <c r="B81" s="25"/>
      <c r="D81" s="58"/>
    </row>
    <row r="82">
      <c r="B82" s="25"/>
      <c r="D82" s="58"/>
    </row>
    <row r="83">
      <c r="C83" s="25" t="s">
        <v>98</v>
      </c>
      <c r="D83" s="58"/>
    </row>
    <row r="84">
      <c r="C84" s="25"/>
      <c r="D84" s="59"/>
      <c r="I84" s="25"/>
    </row>
    <row r="85">
      <c r="C85" s="25" t="s">
        <v>99</v>
      </c>
      <c r="D85" s="60">
        <v>0.829958179</v>
      </c>
    </row>
    <row r="86">
      <c r="C86" s="25" t="s">
        <v>100</v>
      </c>
      <c r="D86" s="60">
        <v>0.847231165</v>
      </c>
    </row>
    <row r="87">
      <c r="C87" s="25" t="s">
        <v>101</v>
      </c>
      <c r="D87" s="60">
        <v>0.528103349</v>
      </c>
    </row>
    <row r="88">
      <c r="C88" s="25"/>
    </row>
    <row r="90">
      <c r="B90" s="41" t="s">
        <v>102</v>
      </c>
    </row>
    <row r="92">
      <c r="C92" s="25" t="s">
        <v>103</v>
      </c>
      <c r="D92" s="32"/>
      <c r="E92" s="32"/>
      <c r="F92" s="32"/>
      <c r="G92" s="32"/>
      <c r="H92" s="32"/>
      <c r="I92" s="32"/>
      <c r="J92" s="32"/>
      <c r="K92" s="32"/>
      <c r="L92" s="32"/>
    </row>
    <row r="93">
      <c r="C93" s="32"/>
      <c r="D93" s="32"/>
      <c r="E93" s="32"/>
      <c r="F93" s="32"/>
      <c r="G93" s="32"/>
      <c r="H93" s="32"/>
      <c r="I93" s="32"/>
      <c r="J93" s="32"/>
      <c r="K93" s="32"/>
      <c r="L93" s="32"/>
    </row>
    <row r="94">
      <c r="C94" s="25">
        <v>2015.0</v>
      </c>
      <c r="D94" s="25">
        <v>2016.0</v>
      </c>
      <c r="E94" s="25">
        <v>2017.0</v>
      </c>
      <c r="F94" s="25">
        <v>2018.0</v>
      </c>
      <c r="G94" s="25">
        <v>2019.0</v>
      </c>
      <c r="H94" s="25">
        <v>2020.0</v>
      </c>
      <c r="I94" s="25">
        <v>2021.0</v>
      </c>
      <c r="J94" s="25"/>
      <c r="K94" s="25"/>
      <c r="L94" s="25"/>
    </row>
    <row r="95">
      <c r="B95" s="25" t="s">
        <v>104</v>
      </c>
      <c r="C95" s="61">
        <v>46.64224</v>
      </c>
      <c r="D95" s="61">
        <v>40.78148</v>
      </c>
      <c r="E95" s="61">
        <v>37.29905</v>
      </c>
      <c r="F95" s="61">
        <v>32.9105</v>
      </c>
      <c r="G95" s="61">
        <v>29.96274</v>
      </c>
      <c r="H95" s="61">
        <v>24.42477</v>
      </c>
      <c r="I95" s="61">
        <v>25.3915</v>
      </c>
      <c r="J95" s="61"/>
      <c r="K95" s="61"/>
      <c r="L95" s="61"/>
      <c r="O95" s="29" t="s">
        <v>48</v>
      </c>
      <c r="P95" s="30" t="s">
        <v>92</v>
      </c>
    </row>
    <row r="98">
      <c r="C98" s="25" t="s">
        <v>860</v>
      </c>
      <c r="D98" s="32"/>
      <c r="E98" s="32"/>
      <c r="F98" s="32"/>
      <c r="G98" s="32"/>
      <c r="H98" s="32"/>
      <c r="I98" s="32"/>
      <c r="J98" s="32"/>
      <c r="K98" s="25"/>
      <c r="L98" s="32"/>
      <c r="M98" s="32"/>
      <c r="N98" s="32"/>
    </row>
    <row r="99">
      <c r="C99" s="25"/>
      <c r="D99" s="25">
        <v>2030.0</v>
      </c>
      <c r="E99" s="25">
        <v>2050.0</v>
      </c>
      <c r="G99" s="32"/>
      <c r="H99" s="32"/>
      <c r="I99" s="32"/>
      <c r="J99" s="32"/>
      <c r="K99" s="25"/>
      <c r="L99" s="25"/>
      <c r="M99" s="25"/>
      <c r="N99" s="25"/>
    </row>
    <row r="100">
      <c r="C100" s="29" t="s">
        <v>106</v>
      </c>
      <c r="D100" s="54">
        <v>-0.05</v>
      </c>
      <c r="E100" s="54">
        <v>-0.75</v>
      </c>
      <c r="F100" s="62"/>
      <c r="J100" s="29" t="s">
        <v>48</v>
      </c>
      <c r="K100" s="63" t="s">
        <v>107</v>
      </c>
      <c r="L100" s="62"/>
      <c r="M100" s="62"/>
      <c r="N100" s="62"/>
    </row>
    <row r="101">
      <c r="C101" s="29" t="s">
        <v>108</v>
      </c>
      <c r="D101" s="54">
        <v>-0.1</v>
      </c>
      <c r="E101" s="54">
        <v>-0.5</v>
      </c>
      <c r="J101" s="47" t="s">
        <v>48</v>
      </c>
      <c r="K101" s="63" t="s">
        <v>107</v>
      </c>
    </row>
    <row r="102">
      <c r="C102" s="29" t="s">
        <v>109</v>
      </c>
      <c r="D102" s="54">
        <v>0.15</v>
      </c>
      <c r="E102" s="54">
        <v>-0.3</v>
      </c>
      <c r="J102" s="47" t="s">
        <v>48</v>
      </c>
      <c r="K102" s="63" t="s">
        <v>107</v>
      </c>
    </row>
    <row r="103">
      <c r="B103" s="29"/>
      <c r="C103" s="25"/>
      <c r="D103" s="54"/>
    </row>
    <row r="104">
      <c r="B104" s="29"/>
      <c r="C104" s="25"/>
      <c r="D104" s="54"/>
    </row>
    <row r="105">
      <c r="B105" s="29"/>
      <c r="C105" s="25"/>
      <c r="D105" s="54"/>
    </row>
    <row r="106">
      <c r="C106" s="178"/>
      <c r="D106" s="178"/>
      <c r="E106" s="178"/>
      <c r="F106" s="178"/>
      <c r="G106" s="178"/>
      <c r="H106" s="178"/>
      <c r="I106" s="178"/>
      <c r="J106" s="178"/>
      <c r="K106" s="178"/>
    </row>
    <row r="107">
      <c r="C107" s="176"/>
      <c r="D107" s="192"/>
      <c r="E107" s="178"/>
      <c r="F107" s="178"/>
      <c r="G107" s="178"/>
      <c r="H107" s="178"/>
      <c r="I107" s="178"/>
      <c r="J107" s="178"/>
      <c r="K107" s="178"/>
    </row>
    <row r="108">
      <c r="C108" s="176"/>
      <c r="D108" s="90"/>
      <c r="E108" s="178"/>
      <c r="F108" s="90"/>
      <c r="G108" s="90"/>
      <c r="H108" s="178"/>
      <c r="I108" s="176"/>
      <c r="J108" s="179"/>
      <c r="K108" s="179"/>
      <c r="L108" s="32"/>
      <c r="M108" s="32"/>
      <c r="N108" s="32"/>
      <c r="O108" s="32"/>
      <c r="P108" s="32"/>
      <c r="Q108" s="32"/>
      <c r="R108" s="32"/>
    </row>
    <row r="109">
      <c r="C109" s="176"/>
      <c r="D109" s="90"/>
      <c r="E109" s="178"/>
      <c r="F109" s="90"/>
      <c r="G109" s="90"/>
      <c r="H109" s="178"/>
      <c r="I109" s="176"/>
      <c r="J109" s="179"/>
      <c r="K109" s="179"/>
      <c r="L109" s="32"/>
      <c r="M109" s="32"/>
      <c r="N109" s="32"/>
      <c r="O109" s="32"/>
      <c r="P109" s="32"/>
      <c r="Q109" s="32"/>
      <c r="R109" s="32"/>
    </row>
    <row r="110">
      <c r="A110" s="175"/>
      <c r="B110" s="175"/>
      <c r="C110" s="176" t="s">
        <v>110</v>
      </c>
      <c r="D110" s="90" t="s">
        <v>88</v>
      </c>
      <c r="E110" s="178"/>
      <c r="F110" s="178"/>
      <c r="G110" s="178"/>
      <c r="H110" s="178"/>
      <c r="I110" s="178"/>
      <c r="J110" s="90"/>
      <c r="K110" s="183"/>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row>
    <row r="111">
      <c r="C111" s="176" t="s">
        <v>113</v>
      </c>
      <c r="D111" s="90" t="s">
        <v>111</v>
      </c>
      <c r="E111" s="178"/>
      <c r="F111" s="178"/>
      <c r="G111" s="178"/>
      <c r="H111" s="178"/>
      <c r="I111" s="178"/>
      <c r="J111" s="90" t="s">
        <v>48</v>
      </c>
      <c r="K111" s="90" t="s">
        <v>114</v>
      </c>
    </row>
    <row r="112">
      <c r="C112" s="176" t="s">
        <v>115</v>
      </c>
      <c r="D112" s="90" t="s">
        <v>238</v>
      </c>
      <c r="E112" s="178"/>
      <c r="F112" s="178"/>
      <c r="G112" s="178"/>
      <c r="H112" s="178"/>
      <c r="I112" s="178"/>
      <c r="J112" s="90" t="s">
        <v>48</v>
      </c>
      <c r="K112" s="90" t="s">
        <v>117</v>
      </c>
      <c r="AC112" s="29"/>
      <c r="AD112" s="29"/>
      <c r="AE112" s="29"/>
      <c r="AF112" s="29"/>
    </row>
    <row r="113">
      <c r="C113" s="176" t="s">
        <v>118</v>
      </c>
      <c r="D113" s="90" t="s">
        <v>119</v>
      </c>
      <c r="E113" s="178"/>
      <c r="F113" s="178"/>
      <c r="G113" s="178"/>
      <c r="H113" s="178"/>
      <c r="I113" s="178"/>
      <c r="J113" s="90" t="s">
        <v>48</v>
      </c>
      <c r="K113" s="90" t="s">
        <v>117</v>
      </c>
    </row>
    <row r="114">
      <c r="C114" s="196" t="s">
        <v>120</v>
      </c>
      <c r="D114" s="197" t="s">
        <v>111</v>
      </c>
      <c r="H114" s="178"/>
      <c r="I114" s="178"/>
      <c r="J114" s="90" t="s">
        <v>48</v>
      </c>
      <c r="K114" s="90" t="s">
        <v>117</v>
      </c>
    </row>
    <row r="115">
      <c r="C115" s="176" t="s">
        <v>121</v>
      </c>
      <c r="D115" s="90" t="s">
        <v>111</v>
      </c>
      <c r="E115" s="178"/>
      <c r="F115" s="178"/>
      <c r="G115" s="178"/>
      <c r="H115" s="178"/>
      <c r="I115" s="178"/>
      <c r="J115" s="90" t="s">
        <v>48</v>
      </c>
      <c r="K115" s="90" t="s">
        <v>117</v>
      </c>
    </row>
    <row r="116">
      <c r="C116" s="90"/>
      <c r="D116" s="178"/>
      <c r="E116" s="178"/>
      <c r="F116" s="178"/>
      <c r="G116" s="178"/>
      <c r="H116" s="178"/>
      <c r="I116" s="178"/>
      <c r="J116" s="178"/>
      <c r="K116" s="178"/>
    </row>
    <row r="117">
      <c r="C117" s="176" t="s">
        <v>122</v>
      </c>
      <c r="D117" s="204" t="s">
        <v>111</v>
      </c>
      <c r="E117" s="91" t="s">
        <v>1070</v>
      </c>
      <c r="F117" s="178"/>
      <c r="G117" s="178"/>
      <c r="H117" s="178"/>
      <c r="I117" s="178"/>
      <c r="J117" s="90" t="s">
        <v>48</v>
      </c>
      <c r="K117" s="90" t="s">
        <v>124</v>
      </c>
    </row>
    <row r="118">
      <c r="C118" s="198"/>
      <c r="D118" s="178"/>
      <c r="E118" s="178"/>
      <c r="F118" s="178"/>
      <c r="G118" s="178"/>
      <c r="H118" s="178"/>
      <c r="I118" s="178"/>
      <c r="J118" s="178"/>
      <c r="K118" s="178"/>
    </row>
    <row r="119">
      <c r="C119" s="198"/>
      <c r="D119" s="178"/>
      <c r="E119" s="178"/>
      <c r="F119" s="178"/>
      <c r="G119" s="178"/>
      <c r="H119" s="178"/>
      <c r="I119" s="178"/>
      <c r="J119" s="178"/>
      <c r="K119" s="178"/>
    </row>
    <row r="120">
      <c r="C120" s="198" t="s">
        <v>125</v>
      </c>
      <c r="D120" s="178"/>
      <c r="E120" s="178"/>
      <c r="F120" s="178"/>
      <c r="G120" s="178"/>
      <c r="H120" s="178"/>
      <c r="I120" s="178"/>
      <c r="J120" s="178"/>
      <c r="K120" s="178"/>
    </row>
    <row r="121">
      <c r="C121" s="178"/>
      <c r="D121" s="200" t="s">
        <v>88</v>
      </c>
      <c r="E121" s="178"/>
      <c r="F121" s="178"/>
      <c r="G121" s="178"/>
      <c r="H121" s="178"/>
      <c r="I121" s="178"/>
      <c r="J121" s="178"/>
      <c r="K121" s="178"/>
    </row>
    <row r="122">
      <c r="C122" s="25"/>
    </row>
    <row r="124">
      <c r="B124" s="66"/>
    </row>
    <row r="125">
      <c r="C125" s="66" t="s">
        <v>130</v>
      </c>
    </row>
    <row r="127">
      <c r="C127" s="25" t="s">
        <v>131</v>
      </c>
      <c r="D127" s="47" t="s">
        <v>1071</v>
      </c>
      <c r="F127" s="47" t="s">
        <v>452</v>
      </c>
      <c r="J127" s="29" t="s">
        <v>48</v>
      </c>
      <c r="K127" s="29" t="s">
        <v>117</v>
      </c>
    </row>
    <row r="128">
      <c r="D128" s="47" t="s">
        <v>451</v>
      </c>
      <c r="F128" s="47" t="s">
        <v>132</v>
      </c>
      <c r="J128" s="29" t="s">
        <v>48</v>
      </c>
      <c r="K128" s="29" t="s">
        <v>117</v>
      </c>
    </row>
    <row r="129">
      <c r="D129" s="47" t="s">
        <v>245</v>
      </c>
      <c r="F129" s="47" t="s">
        <v>251</v>
      </c>
      <c r="J129" s="29" t="s">
        <v>48</v>
      </c>
      <c r="K129" s="29" t="s">
        <v>117</v>
      </c>
    </row>
    <row r="130">
      <c r="D130" s="47" t="s">
        <v>555</v>
      </c>
      <c r="F130" s="47" t="s">
        <v>1072</v>
      </c>
      <c r="J130" s="29" t="s">
        <v>48</v>
      </c>
      <c r="K130" s="29" t="s">
        <v>117</v>
      </c>
    </row>
    <row r="131">
      <c r="D131" s="47" t="s">
        <v>481</v>
      </c>
      <c r="F131" s="47" t="s">
        <v>482</v>
      </c>
      <c r="J131" s="29" t="s">
        <v>48</v>
      </c>
      <c r="K131" s="29" t="s">
        <v>117</v>
      </c>
    </row>
    <row r="132">
      <c r="D132" s="47" t="s">
        <v>405</v>
      </c>
      <c r="F132" s="47" t="s">
        <v>337</v>
      </c>
      <c r="J132" s="29" t="s">
        <v>48</v>
      </c>
      <c r="K132" s="29" t="s">
        <v>117</v>
      </c>
    </row>
    <row r="135">
      <c r="C135" s="25" t="s">
        <v>133</v>
      </c>
      <c r="D135" s="68" t="s">
        <v>88</v>
      </c>
    </row>
    <row r="136">
      <c r="D136" s="68"/>
    </row>
    <row r="138">
      <c r="A138" s="70" t="s">
        <v>135</v>
      </c>
      <c r="B138" s="71"/>
      <c r="C138" s="71"/>
      <c r="D138" s="71"/>
      <c r="E138" s="71"/>
      <c r="F138" s="71"/>
      <c r="G138" s="71"/>
      <c r="H138" s="71"/>
      <c r="I138" s="71"/>
      <c r="J138" s="71"/>
      <c r="K138" s="71"/>
      <c r="L138" s="71"/>
      <c r="M138" s="71"/>
      <c r="N138" s="71"/>
    </row>
    <row r="141">
      <c r="B141" s="41" t="s">
        <v>136</v>
      </c>
    </row>
    <row r="142">
      <c r="B142" s="25"/>
      <c r="C142" s="178"/>
      <c r="D142" s="178"/>
      <c r="E142" s="178"/>
      <c r="F142" s="178"/>
      <c r="G142" s="178"/>
      <c r="H142" s="178"/>
      <c r="I142" s="178"/>
      <c r="J142" s="178"/>
      <c r="K142" s="178"/>
    </row>
    <row r="143">
      <c r="B143" s="25"/>
      <c r="C143" s="176" t="s">
        <v>137</v>
      </c>
      <c r="D143" s="90" t="s">
        <v>88</v>
      </c>
      <c r="E143" s="178"/>
      <c r="F143" s="178"/>
      <c r="G143" s="178"/>
      <c r="H143" s="178"/>
      <c r="I143" s="178"/>
      <c r="J143" s="90"/>
      <c r="K143" s="183"/>
    </row>
    <row r="144">
      <c r="B144" s="25"/>
      <c r="C144" s="176" t="s">
        <v>138</v>
      </c>
      <c r="D144" s="90" t="s">
        <v>88</v>
      </c>
      <c r="E144" s="178"/>
      <c r="F144" s="178"/>
      <c r="G144" s="178"/>
      <c r="H144" s="178"/>
      <c r="I144" s="178"/>
      <c r="J144" s="90"/>
      <c r="K144" s="183"/>
    </row>
    <row r="145">
      <c r="B145" s="25"/>
      <c r="C145" s="176" t="s">
        <v>139</v>
      </c>
      <c r="D145" s="90" t="s">
        <v>88</v>
      </c>
      <c r="E145" s="178"/>
      <c r="F145" s="178"/>
      <c r="G145" s="178"/>
      <c r="H145" s="178"/>
      <c r="I145" s="178"/>
      <c r="J145" s="90"/>
      <c r="K145" s="183"/>
    </row>
    <row r="146">
      <c r="B146" s="25"/>
      <c r="C146" s="176" t="s">
        <v>141</v>
      </c>
      <c r="D146" s="90" t="s">
        <v>88</v>
      </c>
      <c r="E146" s="178"/>
      <c r="F146" s="178"/>
      <c r="G146" s="178"/>
      <c r="H146" s="178"/>
      <c r="I146" s="178"/>
      <c r="J146" s="90"/>
      <c r="K146" s="183"/>
    </row>
    <row r="147">
      <c r="B147" s="25"/>
      <c r="C147" s="178"/>
      <c r="D147" s="178"/>
      <c r="E147" s="178"/>
      <c r="F147" s="178"/>
      <c r="G147" s="178"/>
      <c r="H147" s="178"/>
      <c r="I147" s="178"/>
      <c r="J147" s="178"/>
      <c r="K147" s="178"/>
    </row>
    <row r="148">
      <c r="B148" s="41"/>
      <c r="C148" s="178"/>
      <c r="D148" s="178"/>
      <c r="E148" s="178"/>
      <c r="F148" s="178"/>
      <c r="G148" s="178"/>
      <c r="H148" s="178"/>
      <c r="I148" s="178"/>
      <c r="J148" s="178"/>
      <c r="K148" s="178"/>
    </row>
    <row r="149">
      <c r="B149" s="41" t="s">
        <v>142</v>
      </c>
      <c r="C149" s="178"/>
      <c r="D149" s="178"/>
      <c r="E149" s="178"/>
      <c r="F149" s="178"/>
      <c r="G149" s="178"/>
      <c r="H149" s="178"/>
      <c r="I149" s="178"/>
      <c r="J149" s="178"/>
      <c r="K149" s="178"/>
    </row>
    <row r="150">
      <c r="B150" s="25"/>
      <c r="C150" s="178"/>
      <c r="D150" s="178"/>
      <c r="E150" s="178"/>
      <c r="F150" s="178"/>
      <c r="G150" s="178"/>
      <c r="H150" s="178"/>
      <c r="I150" s="178"/>
      <c r="J150" s="178"/>
      <c r="K150" s="178"/>
    </row>
    <row r="151">
      <c r="A151" s="175"/>
      <c r="B151" s="186"/>
      <c r="C151" s="176" t="s">
        <v>143</v>
      </c>
      <c r="D151" s="90" t="s">
        <v>88</v>
      </c>
      <c r="E151" s="178"/>
      <c r="F151" s="178"/>
      <c r="G151" s="178"/>
      <c r="H151" s="178"/>
      <c r="I151" s="178"/>
      <c r="J151" s="90"/>
      <c r="K151" s="183"/>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row>
    <row r="152">
      <c r="A152" s="175"/>
      <c r="B152" s="186"/>
      <c r="C152" s="176" t="s">
        <v>144</v>
      </c>
      <c r="D152" s="90" t="s">
        <v>88</v>
      </c>
      <c r="E152" s="178"/>
      <c r="F152" s="178"/>
      <c r="G152" s="178"/>
      <c r="H152" s="178"/>
      <c r="I152" s="178"/>
      <c r="J152" s="178"/>
      <c r="K152" s="178"/>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row>
    <row r="153">
      <c r="B153" s="25"/>
      <c r="C153" s="178"/>
      <c r="D153" s="178"/>
      <c r="E153" s="178"/>
      <c r="F153" s="178"/>
      <c r="G153" s="178"/>
      <c r="H153" s="178"/>
      <c r="I153" s="178"/>
      <c r="J153" s="178"/>
      <c r="K153" s="178"/>
    </row>
    <row r="154">
      <c r="B154" s="25"/>
      <c r="C154" s="176"/>
      <c r="D154" s="90"/>
      <c r="E154" s="178"/>
      <c r="F154" s="178"/>
      <c r="G154" s="178"/>
      <c r="H154" s="178"/>
      <c r="I154" s="178"/>
      <c r="J154" s="90"/>
      <c r="K154" s="183"/>
    </row>
    <row r="155">
      <c r="B155" s="41" t="s">
        <v>145</v>
      </c>
      <c r="C155" s="178"/>
      <c r="D155" s="178"/>
      <c r="E155" s="178"/>
      <c r="F155" s="178"/>
      <c r="G155" s="178"/>
      <c r="H155" s="178"/>
      <c r="I155" s="178"/>
      <c r="J155" s="178"/>
      <c r="K155" s="178"/>
    </row>
    <row r="156">
      <c r="B156" s="25"/>
      <c r="C156" s="178"/>
      <c r="D156" s="178"/>
      <c r="E156" s="178"/>
      <c r="F156" s="178"/>
      <c r="G156" s="178"/>
      <c r="H156" s="178"/>
      <c r="I156" s="178"/>
      <c r="J156" s="178"/>
      <c r="K156" s="178"/>
    </row>
    <row r="157">
      <c r="A157" s="175"/>
      <c r="B157" s="186"/>
      <c r="C157" s="176" t="s">
        <v>146</v>
      </c>
      <c r="D157" s="90" t="s">
        <v>119</v>
      </c>
      <c r="E157" s="178"/>
      <c r="F157" s="178"/>
      <c r="G157" s="178"/>
      <c r="H157" s="178"/>
      <c r="I157" s="178"/>
      <c r="J157" s="90" t="s">
        <v>48</v>
      </c>
      <c r="K157" s="90" t="s">
        <v>1073</v>
      </c>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row>
    <row r="158" ht="15.0" customHeight="1">
      <c r="A158" s="175"/>
      <c r="B158" s="186"/>
      <c r="C158" s="176" t="s">
        <v>144</v>
      </c>
      <c r="D158" s="90" t="s">
        <v>1074</v>
      </c>
      <c r="E158" s="178"/>
      <c r="F158" s="178"/>
      <c r="G158" s="178"/>
      <c r="H158" s="178"/>
      <c r="I158" s="178"/>
      <c r="J158" s="178"/>
      <c r="K158" s="178"/>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row>
    <row r="159">
      <c r="A159" s="175"/>
      <c r="B159" s="186"/>
      <c r="C159" s="176" t="s">
        <v>147</v>
      </c>
      <c r="D159" s="90" t="s">
        <v>88</v>
      </c>
      <c r="E159" s="178"/>
      <c r="F159" s="178"/>
      <c r="G159" s="178"/>
      <c r="H159" s="178"/>
      <c r="I159" s="178"/>
      <c r="J159" s="178"/>
      <c r="K159" s="178"/>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row>
    <row r="160">
      <c r="B160" s="41"/>
      <c r="C160" s="178"/>
      <c r="D160" s="178"/>
      <c r="E160" s="178"/>
      <c r="F160" s="178"/>
      <c r="G160" s="178"/>
      <c r="H160" s="178"/>
      <c r="I160" s="178"/>
      <c r="J160" s="178"/>
      <c r="K160" s="178"/>
    </row>
    <row r="161">
      <c r="B161" s="41"/>
      <c r="C161" s="178"/>
      <c r="D161" s="178"/>
      <c r="E161" s="178"/>
      <c r="F161" s="178"/>
      <c r="G161" s="178"/>
      <c r="H161" s="178"/>
      <c r="I161" s="178"/>
      <c r="J161" s="178"/>
      <c r="K161" s="178"/>
    </row>
    <row r="162">
      <c r="B162" s="41" t="s">
        <v>148</v>
      </c>
      <c r="C162" s="178"/>
      <c r="D162" s="178"/>
      <c r="E162" s="178"/>
      <c r="F162" s="178"/>
      <c r="G162" s="178"/>
      <c r="H162" s="178"/>
      <c r="I162" s="178"/>
      <c r="J162" s="178"/>
      <c r="K162" s="178"/>
    </row>
    <row r="163">
      <c r="B163" s="25"/>
      <c r="C163" s="178"/>
      <c r="D163" s="178"/>
      <c r="E163" s="178"/>
      <c r="F163" s="178"/>
      <c r="G163" s="178"/>
      <c r="H163" s="178"/>
      <c r="I163" s="178"/>
      <c r="J163" s="178"/>
      <c r="K163" s="178"/>
    </row>
    <row r="164">
      <c r="B164" s="25"/>
      <c r="C164" s="176" t="s">
        <v>149</v>
      </c>
      <c r="D164" s="90" t="s">
        <v>1075</v>
      </c>
      <c r="E164" s="178"/>
      <c r="F164" s="178"/>
      <c r="G164" s="178"/>
      <c r="H164" s="178"/>
      <c r="I164" s="178"/>
      <c r="J164" s="90" t="s">
        <v>48</v>
      </c>
      <c r="K164" s="183" t="s">
        <v>150</v>
      </c>
    </row>
    <row r="165">
      <c r="B165" s="25"/>
      <c r="C165" s="176" t="s">
        <v>151</v>
      </c>
      <c r="D165" s="72">
        <v>240778.0</v>
      </c>
      <c r="E165" s="178"/>
      <c r="F165" s="178"/>
      <c r="G165" s="178"/>
      <c r="H165" s="178"/>
      <c r="I165" s="176"/>
      <c r="J165" s="90" t="s">
        <v>48</v>
      </c>
      <c r="K165" s="183" t="s">
        <v>150</v>
      </c>
      <c r="M165" s="29"/>
      <c r="N165" s="30"/>
    </row>
    <row r="166">
      <c r="B166" s="25"/>
      <c r="C166" s="176"/>
      <c r="D166" s="90"/>
      <c r="E166" s="178"/>
      <c r="F166" s="178"/>
      <c r="G166" s="178"/>
      <c r="H166" s="178"/>
      <c r="I166" s="176"/>
      <c r="J166" s="178"/>
      <c r="K166" s="178"/>
      <c r="M166" s="29"/>
      <c r="N166" s="30"/>
    </row>
    <row r="167">
      <c r="B167" s="25"/>
      <c r="C167" s="176" t="s">
        <v>152</v>
      </c>
      <c r="D167" s="90" t="s">
        <v>1076</v>
      </c>
      <c r="E167" s="178"/>
      <c r="F167" s="178"/>
      <c r="G167" s="178"/>
      <c r="H167" s="178"/>
      <c r="I167" s="178"/>
      <c r="J167" s="200" t="s">
        <v>48</v>
      </c>
      <c r="K167" s="201" t="s">
        <v>154</v>
      </c>
    </row>
    <row r="168">
      <c r="B168" s="25"/>
      <c r="C168" s="176" t="s">
        <v>155</v>
      </c>
      <c r="D168" s="202">
        <v>3.1</v>
      </c>
      <c r="E168" s="178"/>
      <c r="F168" s="178"/>
      <c r="G168" s="178"/>
      <c r="H168" s="178"/>
      <c r="I168" s="178"/>
      <c r="J168" s="90" t="s">
        <v>48</v>
      </c>
      <c r="K168" s="183" t="s">
        <v>156</v>
      </c>
    </row>
    <row r="169">
      <c r="B169" s="25"/>
      <c r="C169" s="178"/>
      <c r="D169" s="178"/>
      <c r="E169" s="178"/>
      <c r="F169" s="178"/>
      <c r="G169" s="178"/>
      <c r="H169" s="178"/>
      <c r="I169" s="178"/>
      <c r="J169" s="178"/>
      <c r="K169" s="178"/>
    </row>
    <row r="170">
      <c r="B170" s="25"/>
      <c r="C170" s="178"/>
      <c r="D170" s="178"/>
      <c r="E170" s="178"/>
      <c r="F170" s="178"/>
      <c r="G170" s="178"/>
      <c r="H170" s="178"/>
      <c r="I170" s="178"/>
      <c r="J170" s="178"/>
      <c r="K170" s="178"/>
    </row>
    <row r="171">
      <c r="B171" s="41" t="s">
        <v>157</v>
      </c>
      <c r="C171" s="178"/>
      <c r="D171" s="178"/>
      <c r="E171" s="178"/>
      <c r="F171" s="178"/>
      <c r="G171" s="178"/>
      <c r="H171" s="178"/>
      <c r="I171" s="178"/>
      <c r="J171" s="178"/>
      <c r="K171" s="178"/>
    </row>
    <row r="172">
      <c r="B172" s="25"/>
      <c r="C172" s="178"/>
      <c r="D172" s="178"/>
      <c r="E172" s="178"/>
      <c r="F172" s="178"/>
      <c r="G172" s="178"/>
      <c r="H172" s="178"/>
      <c r="I172" s="178"/>
      <c r="J172" s="178"/>
      <c r="K172" s="178"/>
    </row>
    <row r="173">
      <c r="B173" s="25"/>
      <c r="C173" s="176" t="s">
        <v>294</v>
      </c>
      <c r="D173" s="90">
        <v>336.0</v>
      </c>
      <c r="E173" s="90" t="s">
        <v>159</v>
      </c>
      <c r="F173" s="178"/>
      <c r="G173" s="178"/>
      <c r="H173" s="178"/>
      <c r="I173" s="178"/>
      <c r="J173" s="90" t="s">
        <v>48</v>
      </c>
      <c r="K173" s="183" t="s">
        <v>160</v>
      </c>
    </row>
    <row r="174">
      <c r="B174" s="25"/>
      <c r="C174" s="176" t="s">
        <v>1077</v>
      </c>
      <c r="D174" s="90">
        <v>12.0</v>
      </c>
      <c r="E174" s="90" t="s">
        <v>162</v>
      </c>
      <c r="F174" s="178"/>
      <c r="G174" s="178"/>
      <c r="H174" s="178"/>
      <c r="I174" s="178"/>
      <c r="J174" s="90" t="s">
        <v>48</v>
      </c>
      <c r="K174" s="183" t="s">
        <v>163</v>
      </c>
      <c r="M174" s="29"/>
      <c r="N174" s="30"/>
    </row>
    <row r="175">
      <c r="B175" s="25"/>
      <c r="C175" s="176" t="s">
        <v>296</v>
      </c>
      <c r="D175" s="90">
        <v>81.1</v>
      </c>
      <c r="E175" s="90" t="s">
        <v>165</v>
      </c>
      <c r="F175" s="178"/>
      <c r="G175" s="178"/>
      <c r="H175" s="178"/>
      <c r="I175" s="178"/>
      <c r="J175" s="90" t="s">
        <v>48</v>
      </c>
      <c r="K175" s="183" t="s">
        <v>166</v>
      </c>
      <c r="M175" s="29"/>
      <c r="N175" s="30"/>
    </row>
    <row r="176">
      <c r="B176" s="25"/>
      <c r="C176" s="203" t="s">
        <v>167</v>
      </c>
      <c r="D176" s="204" t="s">
        <v>88</v>
      </c>
      <c r="E176" s="200"/>
      <c r="F176" s="178"/>
      <c r="G176" s="178"/>
      <c r="H176" s="178"/>
      <c r="I176" s="178"/>
      <c r="J176" s="90" t="s">
        <v>48</v>
      </c>
      <c r="K176" s="183" t="s">
        <v>168</v>
      </c>
    </row>
    <row r="177" ht="16.5" customHeight="1">
      <c r="B177" s="25"/>
      <c r="C177" s="203" t="s">
        <v>169</v>
      </c>
      <c r="D177" s="204" t="s">
        <v>88</v>
      </c>
      <c r="E177" s="200"/>
      <c r="F177" s="178"/>
      <c r="G177" s="178"/>
      <c r="H177" s="178"/>
      <c r="I177" s="178"/>
      <c r="J177" s="90" t="s">
        <v>48</v>
      </c>
      <c r="K177" s="183" t="s">
        <v>168</v>
      </c>
    </row>
    <row r="178">
      <c r="B178" s="25"/>
      <c r="C178" s="178"/>
      <c r="D178" s="178"/>
      <c r="E178" s="178"/>
      <c r="F178" s="178"/>
      <c r="G178" s="178"/>
      <c r="H178" s="178"/>
      <c r="I178" s="178"/>
      <c r="J178" s="178"/>
      <c r="K178" s="178"/>
    </row>
    <row r="179">
      <c r="A179" s="175"/>
      <c r="B179" s="186"/>
      <c r="C179" s="176" t="s">
        <v>944</v>
      </c>
      <c r="D179" s="90" t="s">
        <v>990</v>
      </c>
      <c r="E179" s="178"/>
      <c r="F179" s="178"/>
      <c r="G179" s="178"/>
      <c r="H179" s="178"/>
      <c r="I179" s="178"/>
      <c r="J179" s="90" t="s">
        <v>48</v>
      </c>
      <c r="K179" s="183" t="s">
        <v>1078</v>
      </c>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row>
    <row r="180">
      <c r="A180" s="175"/>
      <c r="B180" s="186"/>
      <c r="C180" s="176" t="s">
        <v>144</v>
      </c>
      <c r="D180" s="90" t="s">
        <v>1079</v>
      </c>
      <c r="E180" s="178"/>
      <c r="F180" s="178"/>
      <c r="G180" s="178"/>
      <c r="H180" s="178"/>
      <c r="I180" s="178"/>
      <c r="J180" s="178"/>
      <c r="K180" s="178"/>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row>
    <row r="181">
      <c r="B181" s="25"/>
      <c r="C181" s="178"/>
      <c r="D181" s="178"/>
      <c r="E181" s="178"/>
      <c r="F181" s="178"/>
      <c r="G181" s="178"/>
      <c r="H181" s="178"/>
      <c r="I181" s="178"/>
      <c r="J181" s="178"/>
      <c r="K181" s="178"/>
    </row>
    <row r="183">
      <c r="B183" s="41" t="s">
        <v>175</v>
      </c>
    </row>
    <row r="184">
      <c r="B184" s="41"/>
    </row>
    <row r="185">
      <c r="C185" s="77" t="s">
        <v>176</v>
      </c>
      <c r="D185" s="81">
        <v>148.6</v>
      </c>
      <c r="E185" s="68"/>
      <c r="F185" s="68"/>
      <c r="G185" s="68"/>
      <c r="H185" s="68"/>
      <c r="I185" s="68"/>
      <c r="J185" s="78" t="s">
        <v>48</v>
      </c>
      <c r="K185" s="79" t="s">
        <v>177</v>
      </c>
      <c r="P185" s="32"/>
      <c r="Q185" s="32"/>
    </row>
    <row r="186">
      <c r="C186" s="77" t="s">
        <v>178</v>
      </c>
      <c r="D186" s="85">
        <v>-0.013</v>
      </c>
      <c r="E186" s="68"/>
      <c r="F186" s="68"/>
      <c r="G186" s="68"/>
      <c r="H186" s="68"/>
      <c r="I186" s="68"/>
      <c r="J186" s="78" t="s">
        <v>48</v>
      </c>
      <c r="K186" s="79" t="s">
        <v>177</v>
      </c>
      <c r="P186" s="32"/>
      <c r="Q186" s="32"/>
    </row>
    <row r="187">
      <c r="C187" s="25"/>
      <c r="E187" s="25"/>
      <c r="F187" s="76"/>
      <c r="K187" s="30"/>
      <c r="P187" s="32"/>
      <c r="Q187" s="32"/>
    </row>
    <row r="188">
      <c r="C188" s="32"/>
      <c r="E188" s="25"/>
      <c r="F188" s="76"/>
      <c r="K188" s="30"/>
      <c r="P188" s="32"/>
      <c r="Q188" s="32"/>
    </row>
    <row r="189">
      <c r="B189" s="41"/>
    </row>
    <row r="190">
      <c r="B190" s="41" t="s">
        <v>179</v>
      </c>
    </row>
    <row r="192">
      <c r="C192" s="25" t="s">
        <v>180</v>
      </c>
      <c r="D192" s="73">
        <v>0.283524</v>
      </c>
      <c r="E192" s="29" t="s">
        <v>181</v>
      </c>
      <c r="J192" s="29" t="s">
        <v>48</v>
      </c>
      <c r="K192" s="29" t="s">
        <v>182</v>
      </c>
    </row>
    <row r="193">
      <c r="C193" s="25" t="s">
        <v>183</v>
      </c>
      <c r="D193" s="73">
        <v>2.88389</v>
      </c>
      <c r="E193" s="29" t="s">
        <v>165</v>
      </c>
      <c r="J193" s="29" t="s">
        <v>48</v>
      </c>
      <c r="K193" s="30" t="s">
        <v>184</v>
      </c>
    </row>
    <row r="194">
      <c r="C194" s="25" t="s">
        <v>185</v>
      </c>
      <c r="D194" s="29" t="s">
        <v>351</v>
      </c>
      <c r="J194" s="29" t="s">
        <v>48</v>
      </c>
      <c r="K194" s="30" t="s">
        <v>186</v>
      </c>
    </row>
    <row r="195">
      <c r="C195" s="25" t="s">
        <v>187</v>
      </c>
      <c r="D195" s="29" t="s">
        <v>140</v>
      </c>
    </row>
    <row r="198">
      <c r="B198" s="41" t="s">
        <v>188</v>
      </c>
    </row>
    <row r="200">
      <c r="C200" s="25" t="s">
        <v>189</v>
      </c>
      <c r="D200" s="73">
        <v>7.364245028</v>
      </c>
      <c r="J200" s="29" t="s">
        <v>48</v>
      </c>
      <c r="K200" s="29" t="s">
        <v>190</v>
      </c>
    </row>
    <row r="201">
      <c r="C201" s="25" t="s">
        <v>191</v>
      </c>
      <c r="D201" s="73">
        <v>168757.0</v>
      </c>
      <c r="E201" s="29" t="s">
        <v>17</v>
      </c>
      <c r="J201" s="29" t="s">
        <v>48</v>
      </c>
      <c r="K201" s="30" t="s">
        <v>192</v>
      </c>
    </row>
    <row r="202">
      <c r="B202" s="25"/>
      <c r="C202" s="25"/>
    </row>
    <row r="203">
      <c r="C203" s="25"/>
      <c r="K203" s="30"/>
    </row>
    <row r="204">
      <c r="B204" s="41" t="s">
        <v>193</v>
      </c>
    </row>
    <row r="206">
      <c r="B206" s="25"/>
      <c r="C206" s="25" t="s">
        <v>194</v>
      </c>
      <c r="D206" s="29" t="s">
        <v>88</v>
      </c>
      <c r="J206" s="29" t="s">
        <v>48</v>
      </c>
      <c r="K206" s="30" t="s">
        <v>195</v>
      </c>
    </row>
    <row r="207">
      <c r="B207" s="25"/>
      <c r="C207" s="25" t="s">
        <v>196</v>
      </c>
      <c r="D207" s="29" t="s">
        <v>88</v>
      </c>
      <c r="J207" s="29" t="s">
        <v>48</v>
      </c>
      <c r="K207" s="30" t="s">
        <v>82</v>
      </c>
    </row>
    <row r="208">
      <c r="C208" s="25" t="s">
        <v>197</v>
      </c>
      <c r="D208" s="29" t="s">
        <v>88</v>
      </c>
      <c r="J208" s="29" t="s">
        <v>48</v>
      </c>
      <c r="K208" s="30" t="s">
        <v>195</v>
      </c>
    </row>
    <row r="209">
      <c r="B209" s="25"/>
      <c r="I209" s="29"/>
    </row>
    <row r="210">
      <c r="B210" s="25"/>
      <c r="I210" s="29"/>
    </row>
    <row r="211">
      <c r="B211" s="25"/>
      <c r="I211" s="29"/>
    </row>
    <row r="212">
      <c r="B212" s="41" t="s">
        <v>198</v>
      </c>
      <c r="I212" s="29"/>
    </row>
    <row r="213">
      <c r="B213" s="25"/>
      <c r="C213" s="77" t="s">
        <v>199</v>
      </c>
      <c r="D213" s="78" t="s">
        <v>88</v>
      </c>
      <c r="E213" s="68"/>
      <c r="F213" s="68"/>
      <c r="G213" s="68"/>
      <c r="H213" s="78"/>
      <c r="I213" s="68"/>
      <c r="J213" s="78" t="s">
        <v>48</v>
      </c>
      <c r="K213" s="79" t="s">
        <v>201</v>
      </c>
    </row>
    <row r="214">
      <c r="B214" s="25"/>
      <c r="C214" s="25" t="s">
        <v>540</v>
      </c>
      <c r="D214" s="29" t="s">
        <v>88</v>
      </c>
      <c r="J214" s="29" t="s">
        <v>48</v>
      </c>
      <c r="K214" s="30" t="s">
        <v>203</v>
      </c>
    </row>
    <row r="215">
      <c r="B215" s="25"/>
      <c r="C215" s="25" t="s">
        <v>204</v>
      </c>
      <c r="D215" s="29" t="s">
        <v>88</v>
      </c>
      <c r="J215" s="29" t="s">
        <v>48</v>
      </c>
      <c r="K215" s="30" t="s">
        <v>203</v>
      </c>
    </row>
    <row r="216">
      <c r="B216" s="25"/>
      <c r="C216" s="25" t="s">
        <v>205</v>
      </c>
      <c r="D216" s="29" t="s">
        <v>271</v>
      </c>
      <c r="H216" s="29"/>
      <c r="J216" s="29" t="s">
        <v>48</v>
      </c>
      <c r="K216" s="79" t="s">
        <v>207</v>
      </c>
    </row>
    <row r="217">
      <c r="B217" s="25"/>
    </row>
    <row r="218">
      <c r="C218" s="25" t="s">
        <v>208</v>
      </c>
      <c r="D218" s="29" t="s">
        <v>88</v>
      </c>
      <c r="J218" s="29" t="s">
        <v>48</v>
      </c>
      <c r="K218" s="30" t="s">
        <v>210</v>
      </c>
    </row>
    <row r="219">
      <c r="C219" s="25" t="s">
        <v>211</v>
      </c>
      <c r="D219" s="29" t="s">
        <v>88</v>
      </c>
      <c r="J219" s="29" t="s">
        <v>48</v>
      </c>
      <c r="K219" s="30" t="s">
        <v>210</v>
      </c>
    </row>
    <row r="220">
      <c r="C220" s="25" t="s">
        <v>212</v>
      </c>
      <c r="D220" s="29" t="s">
        <v>111</v>
      </c>
      <c r="J220" s="29" t="s">
        <v>48</v>
      </c>
      <c r="K220" s="29" t="s">
        <v>213</v>
      </c>
    </row>
    <row r="226">
      <c r="B226" s="41" t="s">
        <v>214</v>
      </c>
    </row>
    <row r="227">
      <c r="C227" s="25" t="s">
        <v>215</v>
      </c>
      <c r="E227" s="25" t="s">
        <v>216</v>
      </c>
    </row>
    <row r="228">
      <c r="C228" s="25" t="s">
        <v>217</v>
      </c>
      <c r="D228" s="88">
        <v>-0.656</v>
      </c>
      <c r="E228" s="78" t="s">
        <v>353</v>
      </c>
      <c r="J228" s="29" t="s">
        <v>48</v>
      </c>
      <c r="K228" s="29" t="s">
        <v>218</v>
      </c>
    </row>
    <row r="229">
      <c r="C229" s="25" t="s">
        <v>219</v>
      </c>
      <c r="D229" s="29" t="s">
        <v>88</v>
      </c>
      <c r="J229" s="29" t="s">
        <v>48</v>
      </c>
      <c r="K229" s="30" t="s">
        <v>220</v>
      </c>
    </row>
    <row r="230">
      <c r="C230" s="25" t="s">
        <v>221</v>
      </c>
      <c r="D230" s="29" t="s">
        <v>88</v>
      </c>
      <c r="J230" s="29" t="s">
        <v>48</v>
      </c>
      <c r="K230" s="30" t="s">
        <v>220</v>
      </c>
    </row>
    <row r="231">
      <c r="C231" s="25" t="s">
        <v>222</v>
      </c>
      <c r="D231" s="29" t="s">
        <v>88</v>
      </c>
      <c r="J231" s="29" t="s">
        <v>48</v>
      </c>
      <c r="K231" s="30" t="s">
        <v>223</v>
      </c>
    </row>
    <row r="232">
      <c r="C232" s="25"/>
      <c r="D232" s="29"/>
      <c r="J232" s="29"/>
      <c r="K232" s="29"/>
    </row>
    <row r="233">
      <c r="C233" s="25"/>
      <c r="D233" s="29"/>
      <c r="J233" s="29"/>
      <c r="K233" s="29"/>
    </row>
    <row r="234">
      <c r="C234" s="25" t="s">
        <v>224</v>
      </c>
      <c r="D234" s="29" t="s">
        <v>88</v>
      </c>
      <c r="J234" s="29" t="s">
        <v>48</v>
      </c>
      <c r="K234" s="29" t="s">
        <v>225</v>
      </c>
    </row>
    <row r="235">
      <c r="C235" s="25" t="s">
        <v>226</v>
      </c>
      <c r="D235" s="29" t="s">
        <v>88</v>
      </c>
    </row>
    <row r="236">
      <c r="C236" s="25" t="s">
        <v>227</v>
      </c>
      <c r="D236" s="29" t="s">
        <v>88</v>
      </c>
    </row>
  </sheetData>
  <mergeCells count="3">
    <mergeCell ref="C2:P3"/>
    <mergeCell ref="C24:E26"/>
    <mergeCell ref="D114:G114"/>
  </mergeCells>
  <hyperlinks>
    <hyperlink r:id="rId1" ref="C2"/>
  </hyperlinks>
  <drawing r:id="rId2"/>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1080</v>
      </c>
    </row>
    <row r="3" ht="28.5" customHeight="1"/>
    <row r="6">
      <c r="B6" s="27" t="s">
        <v>1081</v>
      </c>
    </row>
    <row r="9">
      <c r="C9" s="25" t="s">
        <v>46</v>
      </c>
      <c r="D9" s="28" t="s">
        <v>597</v>
      </c>
      <c r="J9" s="29" t="s">
        <v>48</v>
      </c>
      <c r="K9" s="30" t="s">
        <v>49</v>
      </c>
    </row>
    <row r="10">
      <c r="C10" s="25" t="s">
        <v>50</v>
      </c>
      <c r="D10" s="31">
        <v>0.936</v>
      </c>
      <c r="J10" s="29" t="s">
        <v>48</v>
      </c>
      <c r="K10" s="30" t="s">
        <v>51</v>
      </c>
    </row>
    <row r="11">
      <c r="C11" s="32"/>
    </row>
    <row r="12">
      <c r="C12" s="32"/>
    </row>
    <row r="13">
      <c r="C13" s="32"/>
      <c r="D13" s="25" t="s">
        <v>52</v>
      </c>
      <c r="E13" s="25" t="s">
        <v>53</v>
      </c>
    </row>
    <row r="14">
      <c r="C14" s="25" t="s">
        <v>54</v>
      </c>
      <c r="D14" s="33">
        <v>3.8290846E7</v>
      </c>
      <c r="E14" s="34">
        <v>0.07672543899845441</v>
      </c>
      <c r="J14" s="29" t="s">
        <v>48</v>
      </c>
      <c r="K14" s="30" t="s">
        <v>55</v>
      </c>
    </row>
    <row r="15">
      <c r="C15" s="25" t="s">
        <v>56</v>
      </c>
      <c r="D15" s="34">
        <v>0.8164864521405456</v>
      </c>
      <c r="E15" s="34">
        <v>0.07022894146907</v>
      </c>
      <c r="J15" s="29" t="s">
        <v>48</v>
      </c>
      <c r="K15" s="30" t="s">
        <v>57</v>
      </c>
    </row>
    <row r="16">
      <c r="C16" s="25"/>
      <c r="D16" s="35"/>
      <c r="E16" s="25" t="s">
        <v>58</v>
      </c>
      <c r="J16" s="29"/>
      <c r="K16" s="30"/>
    </row>
    <row r="17">
      <c r="C17" s="25" t="s">
        <v>59</v>
      </c>
      <c r="D17" s="35">
        <v>44207.86054</v>
      </c>
      <c r="E17" s="36">
        <v>0.010038435330331108</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1082</v>
      </c>
      <c r="F24" s="38"/>
      <c r="H24" s="38"/>
      <c r="I24" s="38"/>
    </row>
    <row r="25" ht="45.0" customHeight="1">
      <c r="B25" s="38"/>
      <c r="F25" s="38"/>
      <c r="H25" s="38"/>
      <c r="I25" s="38"/>
    </row>
    <row r="26" ht="50.25" customHeight="1">
      <c r="B26" s="38"/>
      <c r="F26" s="38"/>
      <c r="H26" s="38"/>
      <c r="I26" s="38"/>
    </row>
    <row r="27">
      <c r="I27" s="32"/>
    </row>
    <row r="28">
      <c r="I28" s="32"/>
    </row>
    <row r="29">
      <c r="B29" s="41" t="s">
        <v>63</v>
      </c>
      <c r="I29" s="32"/>
    </row>
    <row r="30">
      <c r="I30" s="32"/>
    </row>
    <row r="31">
      <c r="C31" s="25" t="s">
        <v>64</v>
      </c>
      <c r="D31" s="111">
        <v>538800.0</v>
      </c>
      <c r="E31" s="79" t="s">
        <v>1083</v>
      </c>
      <c r="J31" s="29" t="s">
        <v>48</v>
      </c>
      <c r="K31" s="29" t="s">
        <v>1084</v>
      </c>
    </row>
    <row r="32">
      <c r="C32" s="25" t="s">
        <v>67</v>
      </c>
      <c r="D32" s="221">
        <v>0.065</v>
      </c>
      <c r="E32" s="78" t="s">
        <v>1085</v>
      </c>
      <c r="J32" s="29" t="s">
        <v>48</v>
      </c>
      <c r="K32" s="29" t="s">
        <v>1084</v>
      </c>
    </row>
    <row r="33">
      <c r="C33" s="25" t="s">
        <v>69</v>
      </c>
      <c r="D33" s="111">
        <v>727900.0</v>
      </c>
      <c r="E33" s="79" t="s">
        <v>1086</v>
      </c>
      <c r="J33" s="29" t="s">
        <v>48</v>
      </c>
      <c r="K33" s="29" t="s">
        <v>1087</v>
      </c>
    </row>
    <row r="34">
      <c r="C34" s="25" t="s">
        <v>67</v>
      </c>
      <c r="D34" s="222">
        <v>0.19</v>
      </c>
      <c r="E34" s="78" t="s">
        <v>1088</v>
      </c>
      <c r="J34" s="29" t="s">
        <v>48</v>
      </c>
      <c r="K34" s="29" t="s">
        <v>1087</v>
      </c>
    </row>
    <row r="35">
      <c r="I35" s="25"/>
      <c r="J35" s="45"/>
      <c r="N35" s="32"/>
      <c r="O35" s="32"/>
      <c r="P35" s="32"/>
      <c r="Q35" s="32"/>
    </row>
    <row r="36">
      <c r="I36" s="25"/>
      <c r="J36" s="45"/>
      <c r="N36" s="32"/>
      <c r="O36" s="32"/>
      <c r="P36" s="32"/>
      <c r="Q36" s="32"/>
    </row>
    <row r="37">
      <c r="C37" s="25" t="s">
        <v>72</v>
      </c>
    </row>
    <row r="38">
      <c r="C38" s="78" t="s">
        <v>790</v>
      </c>
      <c r="D38" s="112">
        <v>0.07925018559762437</v>
      </c>
      <c r="J38" s="29" t="s">
        <v>48</v>
      </c>
      <c r="K38" s="29" t="s">
        <v>1084</v>
      </c>
    </row>
    <row r="39">
      <c r="C39" s="68" t="s">
        <v>601</v>
      </c>
      <c r="D39" s="112">
        <v>0.49387527839643663</v>
      </c>
      <c r="J39" s="29" t="s">
        <v>48</v>
      </c>
      <c r="K39" s="29" t="s">
        <v>1084</v>
      </c>
    </row>
    <row r="40">
      <c r="C40" s="68" t="s">
        <v>1089</v>
      </c>
      <c r="D40" s="112">
        <v>0.4242761692650334</v>
      </c>
      <c r="J40" s="29" t="s">
        <v>48</v>
      </c>
      <c r="K40" s="29" t="s">
        <v>1084</v>
      </c>
    </row>
    <row r="41">
      <c r="C41" s="68" t="s">
        <v>1090</v>
      </c>
      <c r="D41" s="112">
        <v>0.0025983667409057165</v>
      </c>
      <c r="J41" s="29" t="s">
        <v>48</v>
      </c>
      <c r="K41" s="29" t="s">
        <v>1084</v>
      </c>
    </row>
    <row r="43">
      <c r="I43" s="25"/>
      <c r="J43" s="45"/>
      <c r="N43" s="32"/>
      <c r="O43" s="32"/>
      <c r="P43" s="32"/>
      <c r="Q43" s="32"/>
    </row>
    <row r="44">
      <c r="C44" s="25" t="s">
        <v>76</v>
      </c>
      <c r="I44" s="25"/>
      <c r="J44" s="45"/>
      <c r="N44" s="32"/>
      <c r="O44" s="32"/>
      <c r="P44" s="32"/>
      <c r="Q44" s="32"/>
    </row>
    <row r="45">
      <c r="C45" s="68" t="s">
        <v>790</v>
      </c>
      <c r="D45" s="112">
        <v>8.242890506937766E-4</v>
      </c>
      <c r="I45" s="25"/>
      <c r="J45" s="29" t="s">
        <v>48</v>
      </c>
      <c r="K45" s="29" t="s">
        <v>1087</v>
      </c>
      <c r="N45" s="32"/>
      <c r="O45" s="32"/>
      <c r="P45" s="32"/>
      <c r="Q45" s="32"/>
    </row>
    <row r="46">
      <c r="C46" s="68" t="s">
        <v>1091</v>
      </c>
      <c r="D46" s="112">
        <v>0.07006456930897101</v>
      </c>
      <c r="I46" s="25"/>
      <c r="J46" s="29" t="s">
        <v>48</v>
      </c>
      <c r="K46" s="29" t="s">
        <v>1087</v>
      </c>
      <c r="N46" s="32"/>
      <c r="O46" s="32"/>
      <c r="P46" s="32"/>
      <c r="Q46" s="32"/>
    </row>
    <row r="47">
      <c r="C47" s="68" t="s">
        <v>1092</v>
      </c>
      <c r="D47" s="112">
        <v>0.40032971562027747</v>
      </c>
      <c r="I47" s="25"/>
      <c r="J47" s="29" t="s">
        <v>48</v>
      </c>
      <c r="K47" s="29" t="s">
        <v>1087</v>
      </c>
      <c r="N47" s="32"/>
      <c r="O47" s="32"/>
      <c r="P47" s="32"/>
      <c r="Q47" s="32"/>
    </row>
    <row r="48">
      <c r="C48" s="68" t="s">
        <v>659</v>
      </c>
      <c r="D48" s="112">
        <v>0.3413930484956725</v>
      </c>
      <c r="I48" s="25"/>
      <c r="J48" s="29" t="s">
        <v>48</v>
      </c>
      <c r="K48" s="29" t="s">
        <v>1087</v>
      </c>
      <c r="N48" s="32"/>
      <c r="O48" s="32"/>
      <c r="P48" s="32"/>
      <c r="Q48" s="32"/>
    </row>
    <row r="49">
      <c r="C49" s="68" t="s">
        <v>519</v>
      </c>
      <c r="D49" s="112">
        <v>0.18738837752438522</v>
      </c>
      <c r="I49" s="25"/>
      <c r="J49" s="29" t="s">
        <v>48</v>
      </c>
      <c r="K49" s="29" t="s">
        <v>1087</v>
      </c>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56.5</v>
      </c>
      <c r="E55" s="29" t="s">
        <v>81</v>
      </c>
      <c r="J55" s="29" t="s">
        <v>48</v>
      </c>
      <c r="K55" s="30" t="s">
        <v>82</v>
      </c>
    </row>
    <row r="56">
      <c r="C56" s="32" t="s">
        <v>83</v>
      </c>
      <c r="D56" s="80"/>
      <c r="E56" s="43">
        <v>0.8955752212389381</v>
      </c>
      <c r="I56" s="45"/>
      <c r="J56" s="29" t="s">
        <v>48</v>
      </c>
      <c r="K56" s="30" t="s">
        <v>82</v>
      </c>
      <c r="L56" s="45"/>
      <c r="O56" s="29"/>
      <c r="P56" s="30"/>
      <c r="Q56" s="30"/>
    </row>
    <row r="57">
      <c r="C57" s="32" t="s">
        <v>84</v>
      </c>
      <c r="D57" s="80"/>
      <c r="E57" s="43">
        <v>0.0584070796460177</v>
      </c>
      <c r="I57" s="45"/>
      <c r="J57" s="29" t="s">
        <v>48</v>
      </c>
      <c r="K57" s="30" t="s">
        <v>82</v>
      </c>
      <c r="L57" s="45"/>
      <c r="O57" s="29"/>
      <c r="P57" s="30"/>
      <c r="Q57" s="30"/>
    </row>
    <row r="58">
      <c r="C58" s="32" t="s">
        <v>451</v>
      </c>
      <c r="D58" s="80"/>
      <c r="E58" s="43">
        <v>0.033628318584070796</v>
      </c>
      <c r="I58" s="45"/>
      <c r="J58" s="29" t="s">
        <v>48</v>
      </c>
      <c r="K58" s="30" t="s">
        <v>82</v>
      </c>
      <c r="L58" s="45"/>
      <c r="O58" s="29"/>
      <c r="P58" s="30"/>
      <c r="Q58" s="30"/>
    </row>
    <row r="59">
      <c r="C59" s="32" t="s">
        <v>85</v>
      </c>
      <c r="D59" s="80"/>
      <c r="E59" s="43">
        <v>0.012389380530973451</v>
      </c>
      <c r="I59" s="45"/>
      <c r="J59" s="29" t="s">
        <v>48</v>
      </c>
      <c r="K59" s="30" t="s">
        <v>82</v>
      </c>
      <c r="L59" s="45"/>
      <c r="O59" s="29"/>
      <c r="P59" s="30"/>
      <c r="Q59" s="30"/>
    </row>
    <row r="60">
      <c r="C60" s="25"/>
      <c r="D60" s="54"/>
      <c r="G60" s="25"/>
      <c r="I60" s="45"/>
      <c r="J60" s="29"/>
      <c r="K60" s="30"/>
      <c r="L60" s="45"/>
      <c r="O60" s="29"/>
      <c r="P60" s="30"/>
      <c r="Q60" s="30"/>
    </row>
    <row r="61">
      <c r="C61" s="25" t="s">
        <v>86</v>
      </c>
      <c r="D61" s="43">
        <v>-0.11302982731554168</v>
      </c>
      <c r="J61" s="29" t="s">
        <v>48</v>
      </c>
      <c r="K61" s="30" t="s">
        <v>82</v>
      </c>
      <c r="Q61" s="30"/>
    </row>
    <row r="62">
      <c r="C62" s="25" t="s">
        <v>87</v>
      </c>
      <c r="D62" s="45">
        <v>8.6</v>
      </c>
      <c r="E62" s="29" t="s">
        <v>234</v>
      </c>
      <c r="J62" s="29" t="s">
        <v>48</v>
      </c>
      <c r="K62" s="30" t="s">
        <v>89</v>
      </c>
    </row>
    <row r="65">
      <c r="B65" s="41"/>
    </row>
    <row r="66">
      <c r="B66" s="41"/>
    </row>
    <row r="67">
      <c r="B67" s="41"/>
    </row>
    <row r="68">
      <c r="B68" s="41" t="s">
        <v>90</v>
      </c>
    </row>
    <row r="70">
      <c r="C70" s="25" t="s">
        <v>91</v>
      </c>
      <c r="D70" s="55">
        <v>165.3344</v>
      </c>
      <c r="J70" s="29" t="s">
        <v>48</v>
      </c>
      <c r="K70" s="30" t="s">
        <v>92</v>
      </c>
    </row>
    <row r="71">
      <c r="C71" s="25" t="s">
        <v>93</v>
      </c>
      <c r="D71" s="48">
        <v>-0.0805811653447327</v>
      </c>
      <c r="J71" s="29" t="s">
        <v>48</v>
      </c>
      <c r="K71" s="30" t="s">
        <v>92</v>
      </c>
    </row>
    <row r="72">
      <c r="C72" s="25" t="s">
        <v>94</v>
      </c>
      <c r="D72" s="56">
        <v>4.348711034</v>
      </c>
      <c r="J72" s="29" t="s">
        <v>48</v>
      </c>
      <c r="K72" s="30" t="s">
        <v>92</v>
      </c>
    </row>
    <row r="73">
      <c r="B73" s="25"/>
      <c r="J73" s="29"/>
      <c r="K73" s="29"/>
    </row>
    <row r="74">
      <c r="B74" s="25"/>
      <c r="J74" s="29"/>
      <c r="K74" s="29"/>
    </row>
    <row r="75">
      <c r="B75" s="25"/>
      <c r="J75" s="29"/>
      <c r="K75" s="29"/>
    </row>
    <row r="76">
      <c r="B76" s="25"/>
      <c r="J76" s="29"/>
      <c r="K76" s="29"/>
    </row>
    <row r="77">
      <c r="B77" s="25"/>
      <c r="C77" s="25" t="s">
        <v>95</v>
      </c>
      <c r="D77" s="57" t="s">
        <v>310</v>
      </c>
      <c r="J77" s="29" t="s">
        <v>48</v>
      </c>
      <c r="K77" s="30" t="s">
        <v>92</v>
      </c>
    </row>
    <row r="78">
      <c r="B78" s="25"/>
      <c r="C78" s="25"/>
      <c r="D78" s="58"/>
    </row>
    <row r="79">
      <c r="B79" s="25"/>
      <c r="C79" s="25" t="s">
        <v>728</v>
      </c>
      <c r="D79" s="58"/>
    </row>
    <row r="80">
      <c r="B80" s="25"/>
      <c r="C80" s="25"/>
    </row>
    <row r="81">
      <c r="B81" s="25"/>
      <c r="D81" s="58"/>
    </row>
    <row r="82">
      <c r="B82" s="25"/>
      <c r="D82" s="58"/>
    </row>
    <row r="83">
      <c r="C83" s="25" t="s">
        <v>98</v>
      </c>
      <c r="D83" s="58"/>
    </row>
    <row r="84">
      <c r="C84" s="25"/>
      <c r="D84" s="59"/>
      <c r="I84" s="25"/>
    </row>
    <row r="85">
      <c r="C85" s="25" t="s">
        <v>99</v>
      </c>
      <c r="D85" s="60">
        <v>0.829958179</v>
      </c>
    </row>
    <row r="86">
      <c r="C86" s="25" t="s">
        <v>100</v>
      </c>
      <c r="D86" s="60">
        <v>4.840677603</v>
      </c>
    </row>
    <row r="87">
      <c r="C87" s="25" t="s">
        <v>101</v>
      </c>
      <c r="D87" s="60">
        <v>2.791621704</v>
      </c>
    </row>
    <row r="88">
      <c r="C88" s="25"/>
    </row>
    <row r="90">
      <c r="B90" s="41" t="s">
        <v>102</v>
      </c>
    </row>
    <row r="92">
      <c r="C92" s="25" t="s">
        <v>103</v>
      </c>
      <c r="D92" s="32"/>
      <c r="E92" s="32"/>
      <c r="F92" s="32"/>
      <c r="G92" s="32"/>
      <c r="H92" s="32"/>
      <c r="I92" s="32"/>
      <c r="J92" s="32"/>
      <c r="K92" s="32"/>
      <c r="L92" s="32"/>
    </row>
    <row r="93">
      <c r="C93" s="32"/>
      <c r="D93" s="32"/>
      <c r="E93" s="32"/>
      <c r="F93" s="32"/>
      <c r="G93" s="32"/>
      <c r="H93" s="32"/>
      <c r="I93" s="32"/>
      <c r="J93" s="32"/>
      <c r="K93" s="32"/>
      <c r="L93" s="32"/>
    </row>
    <row r="94">
      <c r="C94" s="25">
        <v>2015.0</v>
      </c>
      <c r="D94" s="25">
        <v>2016.0</v>
      </c>
      <c r="E94" s="25">
        <v>2017.0</v>
      </c>
      <c r="F94" s="25">
        <v>2018.0</v>
      </c>
      <c r="G94" s="25">
        <v>2019.0</v>
      </c>
      <c r="H94" s="25">
        <v>2020.0</v>
      </c>
      <c r="I94" s="25">
        <v>2021.0</v>
      </c>
      <c r="J94" s="25"/>
      <c r="K94" s="25"/>
      <c r="L94" s="25"/>
    </row>
    <row r="95">
      <c r="B95" s="25" t="s">
        <v>104</v>
      </c>
      <c r="C95" s="61">
        <v>179.8249</v>
      </c>
      <c r="D95" s="61">
        <v>180.215</v>
      </c>
      <c r="E95" s="61">
        <v>185.3254</v>
      </c>
      <c r="F95" s="61">
        <v>192.1301</v>
      </c>
      <c r="G95" s="61">
        <v>191.5154</v>
      </c>
      <c r="H95" s="61">
        <v>160.4965</v>
      </c>
      <c r="I95" s="61">
        <v>165.3344</v>
      </c>
      <c r="J95" s="61"/>
      <c r="K95" s="61"/>
      <c r="L95" s="61"/>
      <c r="O95" s="29" t="s">
        <v>48</v>
      </c>
      <c r="P95" s="30" t="s">
        <v>92</v>
      </c>
    </row>
    <row r="98">
      <c r="C98" s="25" t="s">
        <v>603</v>
      </c>
      <c r="D98" s="32"/>
      <c r="E98" s="32"/>
      <c r="F98" s="32"/>
      <c r="G98" s="32"/>
      <c r="H98" s="32"/>
      <c r="I98" s="32"/>
      <c r="J98" s="32"/>
      <c r="K98" s="25"/>
      <c r="L98" s="32"/>
      <c r="M98" s="32"/>
      <c r="N98" s="32"/>
    </row>
    <row r="99">
      <c r="C99" s="25"/>
      <c r="D99" s="25">
        <v>2030.0</v>
      </c>
      <c r="E99" s="25">
        <v>2050.0</v>
      </c>
      <c r="G99" s="32"/>
      <c r="H99" s="32"/>
      <c r="I99" s="32"/>
      <c r="J99" s="32"/>
      <c r="K99" s="25"/>
      <c r="L99" s="25"/>
      <c r="M99" s="25"/>
      <c r="N99" s="25"/>
    </row>
    <row r="100">
      <c r="C100" s="29" t="s">
        <v>106</v>
      </c>
      <c r="D100" s="54">
        <v>-0.2</v>
      </c>
      <c r="E100" s="54">
        <v>-0.8</v>
      </c>
      <c r="F100" s="62"/>
      <c r="J100" s="29" t="s">
        <v>48</v>
      </c>
      <c r="K100" s="63" t="s">
        <v>107</v>
      </c>
      <c r="L100" s="62"/>
      <c r="M100" s="62"/>
      <c r="N100" s="62"/>
    </row>
    <row r="101">
      <c r="C101" s="29" t="s">
        <v>108</v>
      </c>
      <c r="D101" s="54">
        <v>-0.15</v>
      </c>
      <c r="E101" s="54">
        <v>-0.75</v>
      </c>
      <c r="J101" s="47" t="s">
        <v>48</v>
      </c>
      <c r="K101" s="63" t="s">
        <v>107</v>
      </c>
    </row>
    <row r="102">
      <c r="C102" s="29" t="s">
        <v>109</v>
      </c>
      <c r="D102" s="54">
        <v>-0.1</v>
      </c>
      <c r="E102" s="54">
        <v>-0.6</v>
      </c>
      <c r="J102" s="47" t="s">
        <v>48</v>
      </c>
      <c r="K102" s="63" t="s">
        <v>107</v>
      </c>
    </row>
    <row r="103">
      <c r="B103" s="29"/>
      <c r="C103" s="25"/>
      <c r="D103" s="54"/>
    </row>
    <row r="104">
      <c r="B104" s="29"/>
      <c r="C104" s="25"/>
      <c r="D104" s="54"/>
    </row>
    <row r="105">
      <c r="B105" s="29"/>
      <c r="C105" s="25"/>
      <c r="D105" s="54"/>
    </row>
    <row r="107">
      <c r="C107" s="25"/>
      <c r="D107" s="54"/>
    </row>
    <row r="108">
      <c r="C108" s="25"/>
      <c r="D108" s="29"/>
      <c r="F108" s="29"/>
      <c r="G108" s="29"/>
      <c r="I108" s="25"/>
      <c r="J108" s="32"/>
      <c r="K108" s="32"/>
      <c r="L108" s="32"/>
      <c r="M108" s="32"/>
      <c r="N108" s="32"/>
      <c r="O108" s="32"/>
      <c r="P108" s="32"/>
      <c r="Q108" s="32"/>
      <c r="R108" s="32"/>
    </row>
    <row r="109">
      <c r="C109" s="25"/>
      <c r="D109" s="29"/>
      <c r="F109" s="29"/>
      <c r="G109" s="29"/>
      <c r="I109" s="25"/>
      <c r="J109" s="32"/>
      <c r="K109" s="32"/>
      <c r="L109" s="32"/>
      <c r="M109" s="32"/>
      <c r="N109" s="32"/>
      <c r="O109" s="32"/>
      <c r="P109" s="32"/>
      <c r="Q109" s="32"/>
      <c r="R109" s="32"/>
    </row>
    <row r="110">
      <c r="C110" s="25" t="s">
        <v>110</v>
      </c>
      <c r="D110" s="29" t="s">
        <v>119</v>
      </c>
      <c r="J110" s="29" t="s">
        <v>48</v>
      </c>
      <c r="K110" s="30" t="s">
        <v>1093</v>
      </c>
    </row>
    <row r="111">
      <c r="C111" s="25" t="s">
        <v>113</v>
      </c>
      <c r="D111" s="29" t="s">
        <v>119</v>
      </c>
      <c r="J111" s="29" t="s">
        <v>48</v>
      </c>
      <c r="K111" s="29" t="s">
        <v>114</v>
      </c>
    </row>
    <row r="112">
      <c r="C112" s="25" t="s">
        <v>115</v>
      </c>
      <c r="D112" s="29" t="s">
        <v>238</v>
      </c>
      <c r="J112" s="29" t="s">
        <v>48</v>
      </c>
      <c r="K112" s="29" t="s">
        <v>117</v>
      </c>
      <c r="AC112" s="29"/>
      <c r="AD112" s="29"/>
      <c r="AE112" s="29"/>
      <c r="AF112" s="29"/>
    </row>
    <row r="113">
      <c r="C113" s="25" t="s">
        <v>118</v>
      </c>
      <c r="D113" s="29" t="s">
        <v>119</v>
      </c>
      <c r="J113" s="29" t="s">
        <v>48</v>
      </c>
      <c r="K113" s="29" t="s">
        <v>117</v>
      </c>
    </row>
    <row r="114">
      <c r="C114" s="64" t="s">
        <v>120</v>
      </c>
      <c r="D114" s="65" t="s">
        <v>111</v>
      </c>
      <c r="J114" s="29" t="s">
        <v>48</v>
      </c>
      <c r="K114" s="29" t="s">
        <v>117</v>
      </c>
    </row>
    <row r="115">
      <c r="C115" s="25" t="s">
        <v>121</v>
      </c>
      <c r="D115" s="29" t="s">
        <v>111</v>
      </c>
      <c r="J115" s="29" t="s">
        <v>48</v>
      </c>
      <c r="K115" s="29" t="s">
        <v>117</v>
      </c>
    </row>
    <row r="116">
      <c r="C116" s="29"/>
    </row>
    <row r="117">
      <c r="C117" s="25" t="s">
        <v>122</v>
      </c>
      <c r="D117" s="78" t="s">
        <v>119</v>
      </c>
      <c r="E117" s="79" t="s">
        <v>1094</v>
      </c>
      <c r="J117" s="29" t="s">
        <v>48</v>
      </c>
      <c r="K117" s="29" t="s">
        <v>124</v>
      </c>
    </row>
    <row r="118">
      <c r="C118" s="66"/>
    </row>
    <row r="119">
      <c r="C119" s="66"/>
    </row>
    <row r="120">
      <c r="C120" s="66" t="s">
        <v>125</v>
      </c>
    </row>
    <row r="121">
      <c r="D121" s="29" t="s">
        <v>1095</v>
      </c>
      <c r="J121" s="29" t="s">
        <v>48</v>
      </c>
      <c r="K121" s="29" t="s">
        <v>124</v>
      </c>
    </row>
    <row r="122">
      <c r="C122" s="25"/>
      <c r="D122" s="29" t="s">
        <v>126</v>
      </c>
      <c r="J122" s="29" t="s">
        <v>48</v>
      </c>
      <c r="K122" s="29" t="s">
        <v>124</v>
      </c>
    </row>
    <row r="124">
      <c r="B124" s="66"/>
    </row>
    <row r="125">
      <c r="C125" s="66" t="s">
        <v>130</v>
      </c>
    </row>
    <row r="127">
      <c r="C127" s="25" t="s">
        <v>131</v>
      </c>
      <c r="D127" s="47" t="s">
        <v>477</v>
      </c>
      <c r="J127" s="29" t="s">
        <v>48</v>
      </c>
      <c r="K127" s="29" t="s">
        <v>117</v>
      </c>
    </row>
    <row r="128">
      <c r="D128" s="47" t="s">
        <v>967</v>
      </c>
      <c r="J128" s="29" t="s">
        <v>48</v>
      </c>
      <c r="K128" s="29" t="s">
        <v>117</v>
      </c>
    </row>
    <row r="129">
      <c r="D129" s="47" t="s">
        <v>250</v>
      </c>
      <c r="J129" s="29" t="s">
        <v>48</v>
      </c>
      <c r="K129" s="29" t="s">
        <v>117</v>
      </c>
    </row>
    <row r="130">
      <c r="D130" s="47" t="s">
        <v>252</v>
      </c>
      <c r="J130" s="29" t="s">
        <v>48</v>
      </c>
      <c r="K130" s="29" t="s">
        <v>117</v>
      </c>
    </row>
    <row r="131">
      <c r="D131" s="47" t="s">
        <v>405</v>
      </c>
      <c r="J131" s="29" t="s">
        <v>48</v>
      </c>
      <c r="K131" s="29" t="s">
        <v>117</v>
      </c>
    </row>
    <row r="132">
      <c r="D132" s="47" t="s">
        <v>1096</v>
      </c>
      <c r="J132" s="29" t="s">
        <v>48</v>
      </c>
      <c r="K132" s="29" t="s">
        <v>117</v>
      </c>
    </row>
    <row r="133">
      <c r="D133" s="47" t="s">
        <v>337</v>
      </c>
      <c r="J133" s="29" t="s">
        <v>48</v>
      </c>
      <c r="K133" s="29" t="s">
        <v>117</v>
      </c>
    </row>
    <row r="135">
      <c r="C135" s="25" t="s">
        <v>133</v>
      </c>
      <c r="D135" s="78" t="s">
        <v>88</v>
      </c>
    </row>
    <row r="136">
      <c r="D136" s="78"/>
    </row>
    <row r="138">
      <c r="A138" s="70" t="s">
        <v>135</v>
      </c>
      <c r="B138" s="71"/>
      <c r="C138" s="71"/>
      <c r="D138" s="71"/>
      <c r="E138" s="71"/>
      <c r="F138" s="71"/>
      <c r="G138" s="71"/>
      <c r="H138" s="71"/>
      <c r="I138" s="71"/>
      <c r="J138" s="71"/>
      <c r="K138" s="71"/>
      <c r="L138" s="71"/>
      <c r="M138" s="71"/>
      <c r="N138" s="71"/>
    </row>
    <row r="141">
      <c r="B141" s="41" t="s">
        <v>136</v>
      </c>
    </row>
    <row r="142">
      <c r="B142" s="25"/>
    </row>
    <row r="143">
      <c r="B143" s="25"/>
      <c r="C143" s="25" t="s">
        <v>137</v>
      </c>
      <c r="D143" s="78" t="s">
        <v>88</v>
      </c>
      <c r="K143" s="30"/>
    </row>
    <row r="144">
      <c r="B144" s="25"/>
      <c r="C144" s="25" t="s">
        <v>138</v>
      </c>
      <c r="D144" s="78" t="s">
        <v>88</v>
      </c>
      <c r="K144" s="30"/>
    </row>
    <row r="145">
      <c r="B145" s="25"/>
      <c r="C145" s="25" t="s">
        <v>139</v>
      </c>
      <c r="D145" s="78" t="s">
        <v>88</v>
      </c>
      <c r="K145" s="30"/>
    </row>
    <row r="146">
      <c r="B146" s="25"/>
      <c r="C146" s="25" t="s">
        <v>141</v>
      </c>
      <c r="D146" s="78" t="s">
        <v>88</v>
      </c>
      <c r="K146" s="30"/>
    </row>
    <row r="147">
      <c r="B147" s="25"/>
    </row>
    <row r="148">
      <c r="B148" s="41"/>
    </row>
    <row r="149">
      <c r="B149" s="41" t="s">
        <v>142</v>
      </c>
    </row>
    <row r="150">
      <c r="B150" s="25"/>
    </row>
    <row r="151">
      <c r="B151" s="25"/>
      <c r="C151" s="25" t="s">
        <v>529</v>
      </c>
      <c r="D151" s="29" t="s">
        <v>1097</v>
      </c>
      <c r="J151" s="29" t="s">
        <v>48</v>
      </c>
      <c r="K151" s="30" t="s">
        <v>1098</v>
      </c>
    </row>
    <row r="152">
      <c r="B152" s="25"/>
      <c r="C152" s="25" t="s">
        <v>144</v>
      </c>
      <c r="D152" s="223" t="s">
        <v>1099</v>
      </c>
    </row>
    <row r="153">
      <c r="B153" s="25"/>
      <c r="D153" s="223" t="s">
        <v>1100</v>
      </c>
    </row>
    <row r="154">
      <c r="B154" s="25"/>
      <c r="C154" s="25"/>
      <c r="D154" s="223" t="s">
        <v>1101</v>
      </c>
      <c r="J154" s="29"/>
      <c r="K154" s="30"/>
    </row>
    <row r="155">
      <c r="B155" s="41"/>
      <c r="D155" s="223" t="s">
        <v>1102</v>
      </c>
    </row>
    <row r="156">
      <c r="B156" s="41"/>
      <c r="D156" s="223" t="s">
        <v>1103</v>
      </c>
    </row>
    <row r="157">
      <c r="B157" s="41"/>
    </row>
    <row r="158">
      <c r="B158" s="41"/>
    </row>
    <row r="159">
      <c r="B159" s="41"/>
    </row>
    <row r="160">
      <c r="B160" s="41" t="s">
        <v>145</v>
      </c>
    </row>
    <row r="161">
      <c r="B161" s="25"/>
    </row>
    <row r="162">
      <c r="B162" s="25"/>
      <c r="C162" s="25" t="s">
        <v>146</v>
      </c>
      <c r="D162" s="29" t="s">
        <v>1104</v>
      </c>
      <c r="J162" s="29" t="s">
        <v>48</v>
      </c>
      <c r="K162" s="30" t="s">
        <v>1098</v>
      </c>
    </row>
    <row r="163">
      <c r="B163" s="25"/>
      <c r="C163" s="25" t="s">
        <v>144</v>
      </c>
      <c r="D163" s="29" t="s">
        <v>1105</v>
      </c>
    </row>
    <row r="164">
      <c r="B164" s="25"/>
      <c r="C164" s="25" t="s">
        <v>147</v>
      </c>
      <c r="D164" s="29" t="s">
        <v>1106</v>
      </c>
      <c r="J164" s="68" t="s">
        <v>48</v>
      </c>
      <c r="K164" s="224" t="s">
        <v>1107</v>
      </c>
    </row>
    <row r="165">
      <c r="B165" s="41"/>
    </row>
    <row r="166">
      <c r="B166" s="41"/>
    </row>
    <row r="167">
      <c r="B167" s="41" t="s">
        <v>148</v>
      </c>
    </row>
    <row r="168">
      <c r="B168" s="25"/>
    </row>
    <row r="169">
      <c r="B169" s="25"/>
      <c r="C169" s="25" t="s">
        <v>149</v>
      </c>
      <c r="D169" s="29" t="s">
        <v>1108</v>
      </c>
      <c r="J169" s="29" t="s">
        <v>48</v>
      </c>
      <c r="K169" s="30" t="s">
        <v>150</v>
      </c>
    </row>
    <row r="170">
      <c r="B170" s="25"/>
      <c r="C170" s="25" t="s">
        <v>151</v>
      </c>
      <c r="D170" s="72">
        <v>503407.0</v>
      </c>
      <c r="I170" s="25"/>
      <c r="J170" s="29" t="s">
        <v>48</v>
      </c>
      <c r="K170" s="30" t="s">
        <v>150</v>
      </c>
      <c r="M170" s="29"/>
      <c r="N170" s="30"/>
    </row>
    <row r="171">
      <c r="B171" s="25"/>
      <c r="C171" s="25"/>
      <c r="D171" s="29"/>
      <c r="I171" s="25"/>
      <c r="M171" s="29"/>
      <c r="N171" s="30"/>
    </row>
    <row r="172">
      <c r="B172" s="25"/>
      <c r="C172" s="25" t="s">
        <v>152</v>
      </c>
      <c r="D172" s="29" t="s">
        <v>1109</v>
      </c>
      <c r="J172" s="68" t="s">
        <v>48</v>
      </c>
      <c r="K172" s="69" t="s">
        <v>154</v>
      </c>
    </row>
    <row r="173">
      <c r="B173" s="25"/>
      <c r="C173" s="25" t="s">
        <v>155</v>
      </c>
      <c r="D173" s="73">
        <v>19.6</v>
      </c>
      <c r="J173" s="29" t="s">
        <v>48</v>
      </c>
      <c r="K173" s="30" t="s">
        <v>156</v>
      </c>
    </row>
    <row r="174">
      <c r="B174" s="25"/>
    </row>
    <row r="175">
      <c r="B175" s="25"/>
    </row>
    <row r="176">
      <c r="B176" s="41" t="s">
        <v>157</v>
      </c>
    </row>
    <row r="177">
      <c r="B177" s="25"/>
    </row>
    <row r="178">
      <c r="B178" s="25"/>
      <c r="C178" s="25" t="s">
        <v>158</v>
      </c>
      <c r="D178" s="73">
        <v>48149.9</v>
      </c>
      <c r="E178" s="29" t="s">
        <v>159</v>
      </c>
      <c r="J178" s="29" t="s">
        <v>48</v>
      </c>
      <c r="K178" s="30" t="s">
        <v>160</v>
      </c>
    </row>
    <row r="179">
      <c r="B179" s="25"/>
      <c r="C179" s="25" t="s">
        <v>315</v>
      </c>
      <c r="D179" s="73">
        <v>536.0</v>
      </c>
      <c r="E179" s="29" t="s">
        <v>162</v>
      </c>
      <c r="J179" s="29" t="s">
        <v>48</v>
      </c>
      <c r="K179" s="30" t="s">
        <v>163</v>
      </c>
      <c r="M179" s="29"/>
      <c r="N179" s="30"/>
    </row>
    <row r="180">
      <c r="B180" s="25"/>
      <c r="C180" s="25" t="s">
        <v>316</v>
      </c>
      <c r="D180" s="73">
        <v>430170.0</v>
      </c>
      <c r="E180" s="29" t="s">
        <v>165</v>
      </c>
      <c r="J180" s="29" t="s">
        <v>48</v>
      </c>
      <c r="K180" s="30" t="s">
        <v>166</v>
      </c>
      <c r="M180" s="29"/>
      <c r="N180" s="30"/>
    </row>
    <row r="181">
      <c r="B181" s="25"/>
      <c r="C181" s="77" t="s">
        <v>167</v>
      </c>
      <c r="D181" s="78" t="s">
        <v>88</v>
      </c>
      <c r="E181" s="68"/>
      <c r="J181" s="29" t="s">
        <v>48</v>
      </c>
      <c r="K181" s="30" t="s">
        <v>168</v>
      </c>
    </row>
    <row r="182" ht="16.5" customHeight="1">
      <c r="B182" s="25"/>
      <c r="C182" s="77" t="s">
        <v>169</v>
      </c>
      <c r="D182" s="78" t="s">
        <v>88</v>
      </c>
      <c r="E182" s="68"/>
      <c r="J182" s="29" t="s">
        <v>48</v>
      </c>
      <c r="K182" s="30" t="s">
        <v>168</v>
      </c>
    </row>
    <row r="183">
      <c r="B183" s="25"/>
    </row>
    <row r="184">
      <c r="B184" s="25"/>
      <c r="C184" s="25" t="s">
        <v>1110</v>
      </c>
      <c r="D184" s="29" t="s">
        <v>119</v>
      </c>
      <c r="J184" s="29" t="s">
        <v>48</v>
      </c>
      <c r="K184" s="30" t="s">
        <v>1093</v>
      </c>
    </row>
    <row r="185">
      <c r="B185" s="25"/>
      <c r="C185" s="25" t="s">
        <v>144</v>
      </c>
      <c r="D185" s="29" t="s">
        <v>1111</v>
      </c>
    </row>
    <row r="186">
      <c r="B186" s="25"/>
    </row>
    <row r="188">
      <c r="B188" s="41" t="s">
        <v>175</v>
      </c>
    </row>
    <row r="189">
      <c r="B189" s="41"/>
    </row>
    <row r="190">
      <c r="C190" s="77" t="s">
        <v>176</v>
      </c>
      <c r="D190" s="81">
        <v>707.0</v>
      </c>
      <c r="E190" s="68"/>
      <c r="F190" s="68"/>
      <c r="G190" s="68"/>
      <c r="H190" s="68"/>
      <c r="I190" s="68"/>
      <c r="J190" s="78" t="s">
        <v>48</v>
      </c>
      <c r="K190" s="79" t="s">
        <v>177</v>
      </c>
      <c r="P190" s="32"/>
      <c r="Q190" s="32"/>
    </row>
    <row r="191">
      <c r="C191" s="77" t="s">
        <v>178</v>
      </c>
      <c r="D191" s="85">
        <v>0.029</v>
      </c>
      <c r="E191" s="68"/>
      <c r="F191" s="68"/>
      <c r="G191" s="68"/>
      <c r="H191" s="68"/>
      <c r="I191" s="68"/>
      <c r="J191" s="78" t="s">
        <v>48</v>
      </c>
      <c r="K191" s="79" t="s">
        <v>177</v>
      </c>
      <c r="P191" s="32"/>
      <c r="Q191" s="32"/>
    </row>
    <row r="192">
      <c r="C192" s="25"/>
      <c r="E192" s="25"/>
      <c r="F192" s="76"/>
      <c r="K192" s="30"/>
      <c r="P192" s="32"/>
      <c r="Q192" s="32"/>
    </row>
    <row r="193">
      <c r="C193" s="32"/>
      <c r="E193" s="25"/>
      <c r="F193" s="76"/>
      <c r="K193" s="30"/>
      <c r="P193" s="32"/>
      <c r="Q193" s="32"/>
    </row>
    <row r="194">
      <c r="B194" s="41"/>
    </row>
    <row r="195">
      <c r="B195" s="41" t="s">
        <v>179</v>
      </c>
    </row>
    <row r="197">
      <c r="C197" s="25" t="s">
        <v>180</v>
      </c>
      <c r="D197" s="73">
        <v>28.0</v>
      </c>
      <c r="E197" s="29" t="s">
        <v>181</v>
      </c>
      <c r="J197" s="29" t="s">
        <v>48</v>
      </c>
      <c r="K197" s="29" t="s">
        <v>182</v>
      </c>
    </row>
    <row r="198">
      <c r="C198" s="25" t="s">
        <v>183</v>
      </c>
      <c r="D198" s="73">
        <v>2306.17</v>
      </c>
      <c r="E198" s="29" t="s">
        <v>165</v>
      </c>
      <c r="J198" s="29" t="s">
        <v>48</v>
      </c>
      <c r="K198" s="30" t="s">
        <v>184</v>
      </c>
    </row>
    <row r="199">
      <c r="C199" s="25" t="s">
        <v>185</v>
      </c>
      <c r="D199" s="29" t="s">
        <v>1029</v>
      </c>
      <c r="J199" s="29" t="s">
        <v>48</v>
      </c>
      <c r="K199" s="30" t="s">
        <v>186</v>
      </c>
    </row>
    <row r="200">
      <c r="C200" s="25" t="s">
        <v>187</v>
      </c>
      <c r="D200" s="29" t="s">
        <v>351</v>
      </c>
    </row>
    <row r="203">
      <c r="B203" s="41" t="s">
        <v>188</v>
      </c>
    </row>
    <row r="205">
      <c r="C205" s="25" t="s">
        <v>189</v>
      </c>
      <c r="D205" s="73">
        <v>48.84236761</v>
      </c>
      <c r="J205" s="29" t="s">
        <v>48</v>
      </c>
      <c r="K205" s="29" t="s">
        <v>190</v>
      </c>
    </row>
    <row r="206">
      <c r="C206" s="25" t="s">
        <v>191</v>
      </c>
      <c r="D206" s="73">
        <v>6196600.0</v>
      </c>
      <c r="E206" s="29" t="s">
        <v>17</v>
      </c>
      <c r="J206" s="29" t="s">
        <v>48</v>
      </c>
      <c r="K206" s="30" t="s">
        <v>192</v>
      </c>
    </row>
    <row r="207">
      <c r="B207" s="25"/>
      <c r="C207" s="25"/>
    </row>
    <row r="208">
      <c r="C208" s="25"/>
      <c r="K208" s="30"/>
    </row>
    <row r="209">
      <c r="B209" s="41" t="s">
        <v>193</v>
      </c>
    </row>
    <row r="211">
      <c r="B211" s="25"/>
      <c r="C211" s="25" t="s">
        <v>194</v>
      </c>
      <c r="D211" s="29" t="s">
        <v>1112</v>
      </c>
      <c r="J211" s="29" t="s">
        <v>48</v>
      </c>
      <c r="K211" s="30" t="s">
        <v>195</v>
      </c>
    </row>
    <row r="212">
      <c r="B212" s="25"/>
      <c r="C212" s="25" t="s">
        <v>196</v>
      </c>
      <c r="D212" s="43">
        <v>0.046</v>
      </c>
      <c r="J212" s="29" t="s">
        <v>48</v>
      </c>
      <c r="K212" s="30" t="s">
        <v>82</v>
      </c>
    </row>
    <row r="213">
      <c r="C213" s="25" t="s">
        <v>197</v>
      </c>
      <c r="D213" s="29" t="s">
        <v>88</v>
      </c>
      <c r="J213" s="29" t="s">
        <v>48</v>
      </c>
      <c r="K213" s="30" t="s">
        <v>195</v>
      </c>
    </row>
    <row r="214">
      <c r="B214" s="25"/>
      <c r="I214" s="29"/>
    </row>
    <row r="215">
      <c r="B215" s="25"/>
      <c r="I215" s="29"/>
    </row>
    <row r="216">
      <c r="B216" s="25"/>
      <c r="I216" s="29"/>
    </row>
    <row r="217">
      <c r="B217" s="41" t="s">
        <v>198</v>
      </c>
      <c r="I217" s="29"/>
    </row>
    <row r="218">
      <c r="B218" s="25"/>
      <c r="C218" s="77" t="s">
        <v>199</v>
      </c>
      <c r="D218" s="78" t="s">
        <v>200</v>
      </c>
      <c r="E218" s="68"/>
      <c r="F218" s="68"/>
      <c r="G218" s="68"/>
      <c r="H218" s="78"/>
      <c r="I218" s="68"/>
      <c r="J218" s="78" t="s">
        <v>48</v>
      </c>
      <c r="K218" s="79" t="s">
        <v>201</v>
      </c>
    </row>
    <row r="219">
      <c r="B219" s="25"/>
      <c r="C219" s="25" t="s">
        <v>1113</v>
      </c>
      <c r="D219" s="29" t="s">
        <v>1114</v>
      </c>
      <c r="J219" s="29" t="s">
        <v>48</v>
      </c>
      <c r="K219" s="30" t="s">
        <v>203</v>
      </c>
    </row>
    <row r="220">
      <c r="B220" s="25"/>
      <c r="C220" s="25" t="s">
        <v>204</v>
      </c>
      <c r="D220" s="29" t="s">
        <v>1115</v>
      </c>
      <c r="J220" s="29" t="s">
        <v>48</v>
      </c>
      <c r="K220" s="30" t="s">
        <v>203</v>
      </c>
    </row>
    <row r="221">
      <c r="B221" s="25"/>
      <c r="C221" s="25" t="s">
        <v>205</v>
      </c>
      <c r="D221" s="29" t="s">
        <v>88</v>
      </c>
      <c r="H221" s="29"/>
      <c r="J221" s="29" t="s">
        <v>48</v>
      </c>
      <c r="K221" s="79" t="s">
        <v>207</v>
      </c>
    </row>
    <row r="222">
      <c r="B222" s="25"/>
    </row>
    <row r="223">
      <c r="C223" s="25" t="s">
        <v>208</v>
      </c>
      <c r="D223" s="29">
        <v>250000.0</v>
      </c>
      <c r="J223" s="29" t="s">
        <v>48</v>
      </c>
      <c r="K223" s="30" t="s">
        <v>210</v>
      </c>
    </row>
    <row r="224">
      <c r="C224" s="25" t="s">
        <v>211</v>
      </c>
      <c r="D224" s="48">
        <v>0.094</v>
      </c>
      <c r="J224" s="29" t="s">
        <v>48</v>
      </c>
      <c r="K224" s="30" t="s">
        <v>210</v>
      </c>
    </row>
    <row r="225">
      <c r="C225" s="25" t="s">
        <v>212</v>
      </c>
      <c r="D225" s="29">
        <v>2035.0</v>
      </c>
      <c r="J225" s="29" t="s">
        <v>48</v>
      </c>
      <c r="K225" s="29" t="s">
        <v>213</v>
      </c>
    </row>
    <row r="231">
      <c r="B231" s="41" t="s">
        <v>214</v>
      </c>
    </row>
    <row r="232">
      <c r="C232" s="25" t="s">
        <v>215</v>
      </c>
      <c r="E232" s="25" t="s">
        <v>216</v>
      </c>
    </row>
    <row r="233">
      <c r="C233" s="25" t="s">
        <v>217</v>
      </c>
      <c r="D233" s="88">
        <v>-0.683</v>
      </c>
      <c r="E233" s="78" t="s">
        <v>353</v>
      </c>
      <c r="J233" s="29" t="s">
        <v>48</v>
      </c>
      <c r="K233" s="29" t="s">
        <v>218</v>
      </c>
    </row>
    <row r="234">
      <c r="C234" s="25" t="s">
        <v>219</v>
      </c>
      <c r="D234" s="88">
        <v>-0.538</v>
      </c>
      <c r="E234" s="78" t="s">
        <v>303</v>
      </c>
      <c r="J234" s="29" t="s">
        <v>48</v>
      </c>
      <c r="K234" s="30" t="s">
        <v>220</v>
      </c>
    </row>
    <row r="235">
      <c r="C235" s="25" t="s">
        <v>221</v>
      </c>
      <c r="D235" s="88">
        <v>-0.543</v>
      </c>
      <c r="E235" s="78" t="s">
        <v>303</v>
      </c>
      <c r="J235" s="29" t="s">
        <v>48</v>
      </c>
      <c r="K235" s="30" t="s">
        <v>220</v>
      </c>
    </row>
    <row r="236">
      <c r="C236" s="25" t="s">
        <v>222</v>
      </c>
      <c r="D236" s="88">
        <v>-0.71</v>
      </c>
      <c r="E236" s="78" t="s">
        <v>353</v>
      </c>
      <c r="J236" s="29" t="s">
        <v>48</v>
      </c>
      <c r="K236" s="30" t="s">
        <v>223</v>
      </c>
    </row>
    <row r="237">
      <c r="C237" s="25"/>
      <c r="D237" s="29"/>
      <c r="J237" s="29"/>
      <c r="K237" s="29"/>
    </row>
    <row r="238">
      <c r="C238" s="25"/>
      <c r="D238" s="29"/>
      <c r="J238" s="29"/>
      <c r="K238" s="29"/>
    </row>
    <row r="239">
      <c r="C239" s="25" t="s">
        <v>224</v>
      </c>
      <c r="D239" s="29" t="s">
        <v>1116</v>
      </c>
      <c r="J239" s="29" t="s">
        <v>48</v>
      </c>
      <c r="K239" s="29" t="s">
        <v>225</v>
      </c>
    </row>
    <row r="240">
      <c r="C240" s="25" t="s">
        <v>226</v>
      </c>
      <c r="D240" s="29" t="s">
        <v>1117</v>
      </c>
    </row>
    <row r="241">
      <c r="C241" s="25" t="s">
        <v>227</v>
      </c>
      <c r="D241" s="29" t="s">
        <v>1118</v>
      </c>
    </row>
    <row r="242">
      <c r="D242" s="29" t="s">
        <v>1119</v>
      </c>
    </row>
    <row r="243">
      <c r="D243" s="29" t="s">
        <v>1120</v>
      </c>
    </row>
    <row r="244">
      <c r="D244" s="29" t="s">
        <v>1121</v>
      </c>
    </row>
  </sheetData>
  <mergeCells count="3">
    <mergeCell ref="C2:P3"/>
    <mergeCell ref="C24:E26"/>
    <mergeCell ref="D114:G114"/>
  </mergeCells>
  <hyperlinks>
    <hyperlink r:id="rId1" ref="C2"/>
  </hyperlinks>
  <drawing r:id="rId2"/>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1122</v>
      </c>
    </row>
    <row r="3" ht="28.5" customHeight="1"/>
    <row r="6">
      <c r="B6" s="27" t="s">
        <v>1123</v>
      </c>
    </row>
    <row r="9">
      <c r="C9" s="25" t="s">
        <v>46</v>
      </c>
      <c r="D9" s="28" t="s">
        <v>597</v>
      </c>
      <c r="J9" s="29" t="s">
        <v>48</v>
      </c>
      <c r="K9" s="30" t="s">
        <v>49</v>
      </c>
    </row>
    <row r="10">
      <c r="C10" s="25" t="s">
        <v>50</v>
      </c>
      <c r="D10" s="31">
        <v>0.921</v>
      </c>
      <c r="J10" s="29" t="s">
        <v>48</v>
      </c>
      <c r="K10" s="30" t="s">
        <v>51</v>
      </c>
    </row>
    <row r="11">
      <c r="C11" s="32"/>
    </row>
    <row r="12">
      <c r="C12" s="32"/>
    </row>
    <row r="13">
      <c r="C13" s="32"/>
      <c r="D13" s="25" t="s">
        <v>52</v>
      </c>
      <c r="E13" s="25" t="s">
        <v>53</v>
      </c>
    </row>
    <row r="14">
      <c r="C14" s="25" t="s">
        <v>54</v>
      </c>
      <c r="D14" s="33">
        <v>3.37499479E8</v>
      </c>
      <c r="E14" s="34">
        <v>0.04376339030657328</v>
      </c>
      <c r="J14" s="29" t="s">
        <v>48</v>
      </c>
      <c r="K14" s="30" t="s">
        <v>55</v>
      </c>
    </row>
    <row r="15">
      <c r="C15" s="25" t="s">
        <v>56</v>
      </c>
      <c r="D15" s="34">
        <v>0.8275181100353639</v>
      </c>
      <c r="E15" s="34">
        <v>0.06888618313695472</v>
      </c>
      <c r="J15" s="29" t="s">
        <v>48</v>
      </c>
      <c r="K15" s="30" t="s">
        <v>57</v>
      </c>
    </row>
    <row r="16">
      <c r="C16" s="25"/>
      <c r="D16" s="35"/>
      <c r="E16" s="25" t="s">
        <v>58</v>
      </c>
      <c r="J16" s="29"/>
      <c r="K16" s="30"/>
    </row>
    <row r="17">
      <c r="C17" s="25" t="s">
        <v>59</v>
      </c>
      <c r="D17" s="35">
        <v>60442.29935</v>
      </c>
      <c r="E17" s="36">
        <v>0.07348749803074095</v>
      </c>
      <c r="J17" s="29" t="s">
        <v>48</v>
      </c>
      <c r="K17" s="30" t="s">
        <v>60</v>
      </c>
    </row>
    <row r="18">
      <c r="I18" s="32"/>
    </row>
    <row r="19">
      <c r="I19" s="32"/>
    </row>
    <row r="20">
      <c r="I20" s="32"/>
    </row>
    <row r="21">
      <c r="I21" s="32"/>
    </row>
    <row r="22">
      <c r="I22" s="32"/>
    </row>
    <row r="23">
      <c r="C23" s="37" t="s">
        <v>61</v>
      </c>
      <c r="D23" s="38"/>
      <c r="E23" s="38"/>
      <c r="F23" s="38"/>
      <c r="H23" s="38"/>
      <c r="I23" s="38"/>
    </row>
    <row r="24" ht="38.25" customHeight="1">
      <c r="B24" s="38"/>
      <c r="C24" s="83" t="s">
        <v>1124</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6809458.0</v>
      </c>
      <c r="E31" s="29" t="s">
        <v>65</v>
      </c>
      <c r="J31" s="29" t="s">
        <v>48</v>
      </c>
      <c r="K31" s="29" t="s">
        <v>1125</v>
      </c>
    </row>
    <row r="32">
      <c r="C32" s="25" t="s">
        <v>67</v>
      </c>
      <c r="D32" s="43">
        <v>-0.1521448396311823</v>
      </c>
      <c r="E32" s="29" t="s">
        <v>68</v>
      </c>
      <c r="J32" s="29" t="s">
        <v>48</v>
      </c>
      <c r="K32" s="29" t="s">
        <v>1125</v>
      </c>
    </row>
    <row r="33">
      <c r="C33" s="25" t="s">
        <v>69</v>
      </c>
      <c r="D33" s="42">
        <v>7666075.0</v>
      </c>
      <c r="E33" s="29" t="s">
        <v>464</v>
      </c>
      <c r="J33" s="29" t="s">
        <v>48</v>
      </c>
    </row>
    <row r="34">
      <c r="C34" s="25" t="s">
        <v>67</v>
      </c>
      <c r="D34" s="43">
        <v>0.03002065664316511</v>
      </c>
      <c r="E34" s="29" t="s">
        <v>68</v>
      </c>
      <c r="J34" s="29" t="s">
        <v>48</v>
      </c>
    </row>
    <row r="35">
      <c r="I35" s="25"/>
      <c r="J35" s="45"/>
      <c r="N35" s="32"/>
      <c r="O35" s="32"/>
      <c r="P35" s="32"/>
      <c r="Q35" s="32"/>
    </row>
    <row r="36">
      <c r="I36" s="25"/>
      <c r="J36" s="45"/>
      <c r="N36" s="32"/>
      <c r="O36" s="32"/>
      <c r="P36" s="32"/>
      <c r="Q36" s="32"/>
    </row>
    <row r="37">
      <c r="C37" s="25" t="s">
        <v>72</v>
      </c>
      <c r="D37" s="49">
        <v>6809458.0</v>
      </c>
      <c r="E37" s="25" t="s">
        <v>73</v>
      </c>
      <c r="G37" s="25" t="s">
        <v>78</v>
      </c>
    </row>
    <row r="38">
      <c r="C38" s="47" t="s">
        <v>1126</v>
      </c>
      <c r="D38" s="48">
        <v>0.7622218978368028</v>
      </c>
      <c r="E38" s="49">
        <v>5190318.0</v>
      </c>
      <c r="G38" s="225">
        <v>5839310.0</v>
      </c>
      <c r="J38" s="29" t="s">
        <v>48</v>
      </c>
      <c r="K38" s="29" t="s">
        <v>1125</v>
      </c>
    </row>
    <row r="39">
      <c r="C39" s="47" t="s">
        <v>1127</v>
      </c>
      <c r="D39" s="48">
        <v>0.07034627425560154</v>
      </c>
      <c r="E39" s="49">
        <v>479020.0</v>
      </c>
      <c r="G39" s="225">
        <v>450365.0</v>
      </c>
      <c r="J39" s="29" t="s">
        <v>48</v>
      </c>
      <c r="K39" s="29" t="s">
        <v>1125</v>
      </c>
    </row>
    <row r="40">
      <c r="C40" s="47" t="s">
        <v>281</v>
      </c>
      <c r="D40" s="48">
        <v>0.00510907035479182</v>
      </c>
      <c r="E40" s="49">
        <v>34790.0</v>
      </c>
      <c r="G40" s="225">
        <v>36615.0</v>
      </c>
      <c r="J40" s="29" t="s">
        <v>48</v>
      </c>
      <c r="K40" s="29" t="s">
        <v>1125</v>
      </c>
    </row>
    <row r="41">
      <c r="C41" s="47" t="s">
        <v>1128</v>
      </c>
      <c r="D41" s="48">
        <v>0.007455806321149202</v>
      </c>
      <c r="E41" s="47">
        <v>50770.0</v>
      </c>
      <c r="G41" s="225">
        <v>89637.0</v>
      </c>
      <c r="J41" s="29" t="s">
        <v>48</v>
      </c>
      <c r="K41" s="29" t="s">
        <v>1125</v>
      </c>
    </row>
    <row r="42">
      <c r="C42" s="47" t="s">
        <v>142</v>
      </c>
      <c r="D42" s="48">
        <v>0.007953055881980621</v>
      </c>
      <c r="E42" s="47">
        <v>54156.0</v>
      </c>
      <c r="G42" s="225">
        <v>54156.0</v>
      </c>
      <c r="J42" s="29" t="s">
        <v>48</v>
      </c>
      <c r="K42" s="29" t="s">
        <v>1125</v>
      </c>
    </row>
    <row r="43">
      <c r="C43" s="47" t="s">
        <v>145</v>
      </c>
      <c r="D43" s="48">
        <v>0.002008676755183746</v>
      </c>
      <c r="E43" s="47">
        <v>13678.0</v>
      </c>
      <c r="G43" s="225">
        <v>13678.0</v>
      </c>
      <c r="I43" s="25"/>
      <c r="J43" s="29" t="s">
        <v>48</v>
      </c>
      <c r="K43" s="29" t="s">
        <v>1125</v>
      </c>
      <c r="N43" s="32"/>
      <c r="O43" s="32"/>
      <c r="P43" s="32"/>
      <c r="Q43" s="32"/>
    </row>
    <row r="44">
      <c r="C44" s="47" t="s">
        <v>1129</v>
      </c>
      <c r="D44" s="48">
        <v>0.07218269060474417</v>
      </c>
      <c r="E44" s="29">
        <v>491525.0</v>
      </c>
      <c r="G44" s="225">
        <v>519758.0</v>
      </c>
      <c r="I44" s="25"/>
      <c r="J44" s="29" t="s">
        <v>48</v>
      </c>
      <c r="K44" s="29" t="s">
        <v>1125</v>
      </c>
      <c r="N44" s="32"/>
      <c r="O44" s="32"/>
      <c r="P44" s="32"/>
      <c r="Q44" s="32"/>
    </row>
    <row r="45">
      <c r="C45" s="47" t="s">
        <v>1130</v>
      </c>
      <c r="D45" s="48">
        <v>8.154834055808847E-4</v>
      </c>
      <c r="E45" s="47">
        <v>5553.0</v>
      </c>
      <c r="G45" s="225">
        <v>10519.0</v>
      </c>
      <c r="I45" s="25"/>
      <c r="J45" s="29" t="s">
        <v>48</v>
      </c>
      <c r="K45" s="29" t="s">
        <v>1125</v>
      </c>
      <c r="N45" s="32"/>
      <c r="O45" s="32"/>
      <c r="P45" s="32"/>
      <c r="Q45" s="32"/>
    </row>
    <row r="46">
      <c r="C46" s="47" t="s">
        <v>790</v>
      </c>
      <c r="D46" s="48">
        <v>0.07190704458416514</v>
      </c>
      <c r="E46" s="47">
        <v>489648.0</v>
      </c>
      <c r="G46" s="225">
        <v>1017355.0</v>
      </c>
      <c r="I46" s="25"/>
      <c r="J46" s="29" t="s">
        <v>48</v>
      </c>
      <c r="K46" s="29" t="s">
        <v>1125</v>
      </c>
      <c r="N46" s="32"/>
      <c r="O46" s="32"/>
      <c r="P46" s="32"/>
      <c r="Q46" s="32"/>
    </row>
    <row r="47">
      <c r="C47" s="25"/>
      <c r="I47" s="25"/>
      <c r="J47" s="45"/>
      <c r="N47" s="32"/>
      <c r="O47" s="32"/>
      <c r="P47" s="32"/>
      <c r="Q47" s="32"/>
    </row>
    <row r="48">
      <c r="C48" s="25"/>
      <c r="I48" s="25"/>
      <c r="J48" s="45"/>
      <c r="N48" s="32"/>
      <c r="O48" s="32"/>
      <c r="P48" s="32"/>
      <c r="Q48" s="32"/>
    </row>
    <row r="49">
      <c r="C49" s="25"/>
      <c r="I49" s="25"/>
      <c r="J49" s="45"/>
      <c r="N49" s="32"/>
      <c r="O49" s="32"/>
      <c r="P49" s="32"/>
      <c r="Q49" s="32"/>
    </row>
    <row r="50">
      <c r="C50" s="25"/>
      <c r="I50" s="25"/>
      <c r="J50" s="45"/>
      <c r="N50" s="32"/>
      <c r="O50" s="32"/>
      <c r="P50" s="32"/>
      <c r="Q50" s="32"/>
    </row>
    <row r="51">
      <c r="C51" s="25" t="s">
        <v>76</v>
      </c>
      <c r="D51" s="49">
        <v>7666075.0</v>
      </c>
      <c r="E51" s="25" t="s">
        <v>73</v>
      </c>
      <c r="G51" s="25" t="s">
        <v>78</v>
      </c>
      <c r="I51" s="25"/>
      <c r="J51" s="45"/>
      <c r="N51" s="32"/>
      <c r="O51" s="32"/>
      <c r="P51" s="32"/>
      <c r="Q51" s="32"/>
    </row>
    <row r="52">
      <c r="C52" s="226" t="s">
        <v>790</v>
      </c>
      <c r="D52" s="48">
        <v>0.004019262619726857</v>
      </c>
      <c r="E52" s="49">
        <v>27369.0</v>
      </c>
      <c r="G52" s="225">
        <v>19258.0</v>
      </c>
      <c r="I52" s="25"/>
      <c r="J52" s="29" t="s">
        <v>48</v>
      </c>
      <c r="K52" s="29" t="s">
        <v>1131</v>
      </c>
      <c r="N52" s="32"/>
      <c r="O52" s="32"/>
      <c r="P52" s="32"/>
      <c r="Q52" s="32"/>
    </row>
    <row r="53">
      <c r="C53" s="226" t="s">
        <v>1132</v>
      </c>
      <c r="D53" s="48">
        <v>0.5203073431101272</v>
      </c>
      <c r="E53" s="49">
        <v>3543011.0</v>
      </c>
      <c r="G53" s="225">
        <v>2899447.0</v>
      </c>
      <c r="I53" s="25"/>
      <c r="J53" s="29" t="s">
        <v>48</v>
      </c>
      <c r="K53" s="29" t="s">
        <v>1131</v>
      </c>
      <c r="N53" s="32"/>
      <c r="O53" s="32"/>
      <c r="P53" s="32"/>
      <c r="Q53" s="32"/>
    </row>
    <row r="54">
      <c r="C54" s="226" t="s">
        <v>1133</v>
      </c>
      <c r="D54" s="48">
        <v>0.3087013680090251</v>
      </c>
      <c r="E54" s="49">
        <v>2102089.0</v>
      </c>
      <c r="G54" s="225">
        <v>2537845.0</v>
      </c>
      <c r="I54" s="25"/>
      <c r="J54" s="29" t="s">
        <v>48</v>
      </c>
      <c r="K54" s="29" t="s">
        <v>1131</v>
      </c>
      <c r="N54" s="32"/>
      <c r="O54" s="32"/>
      <c r="P54" s="32"/>
      <c r="Q54" s="32"/>
    </row>
    <row r="55">
      <c r="C55" s="226" t="s">
        <v>1134</v>
      </c>
      <c r="D55" s="48">
        <v>0.09416579116869507</v>
      </c>
      <c r="E55" s="47">
        <v>641218.0</v>
      </c>
      <c r="G55" s="225">
        <v>697520.0</v>
      </c>
      <c r="I55" s="25"/>
      <c r="J55" s="29" t="s">
        <v>48</v>
      </c>
      <c r="K55" s="29" t="s">
        <v>1131</v>
      </c>
      <c r="N55" s="32"/>
      <c r="O55" s="32"/>
      <c r="P55" s="32"/>
      <c r="Q55" s="32"/>
    </row>
    <row r="56">
      <c r="C56" s="226" t="s">
        <v>1092</v>
      </c>
      <c r="D56" s="48">
        <v>0.19860435294556483</v>
      </c>
      <c r="E56" s="47">
        <v>1352388.0</v>
      </c>
      <c r="G56" s="225">
        <v>1288572.0</v>
      </c>
      <c r="I56" s="25"/>
      <c r="J56" s="29" t="s">
        <v>48</v>
      </c>
      <c r="K56" s="29" t="s">
        <v>1131</v>
      </c>
      <c r="N56" s="32"/>
      <c r="O56" s="32"/>
      <c r="P56" s="32"/>
      <c r="Q56" s="32"/>
    </row>
    <row r="57">
      <c r="D57" s="48"/>
      <c r="G57" s="225"/>
      <c r="I57" s="25"/>
      <c r="J57" s="45"/>
      <c r="N57" s="32"/>
      <c r="O57" s="32"/>
      <c r="P57" s="32"/>
      <c r="Q57" s="32"/>
    </row>
    <row r="58">
      <c r="I58" s="25"/>
      <c r="J58" s="45"/>
      <c r="N58" s="32"/>
      <c r="O58" s="32"/>
      <c r="P58" s="32"/>
      <c r="Q58" s="32"/>
    </row>
    <row r="59">
      <c r="I59" s="25"/>
      <c r="J59" s="45"/>
      <c r="N59" s="32"/>
      <c r="O59" s="32"/>
      <c r="P59" s="32"/>
      <c r="Q59" s="32"/>
    </row>
    <row r="60">
      <c r="I60" s="25"/>
      <c r="J60" s="45"/>
      <c r="N60" s="32"/>
      <c r="O60" s="32"/>
      <c r="P60" s="32"/>
      <c r="Q60" s="32"/>
    </row>
    <row r="61">
      <c r="I61" s="25"/>
      <c r="J61" s="45"/>
      <c r="N61" s="32"/>
      <c r="O61" s="32"/>
      <c r="P61" s="32"/>
      <c r="Q61" s="32"/>
    </row>
    <row r="62" ht="20.25" customHeight="1">
      <c r="C62" s="25" t="s">
        <v>80</v>
      </c>
      <c r="D62" s="45">
        <v>550.0</v>
      </c>
      <c r="E62" s="29" t="s">
        <v>81</v>
      </c>
      <c r="J62" s="29" t="s">
        <v>48</v>
      </c>
      <c r="K62" s="30" t="s">
        <v>82</v>
      </c>
    </row>
    <row r="63">
      <c r="C63" s="32" t="s">
        <v>83</v>
      </c>
      <c r="D63" s="80"/>
      <c r="E63" s="43">
        <v>0.8909090909090909</v>
      </c>
      <c r="I63" s="45"/>
      <c r="J63" s="29" t="s">
        <v>48</v>
      </c>
      <c r="K63" s="30" t="s">
        <v>82</v>
      </c>
      <c r="L63" s="45"/>
      <c r="O63" s="29"/>
      <c r="P63" s="30"/>
      <c r="Q63" s="30"/>
    </row>
    <row r="64">
      <c r="C64" s="32" t="s">
        <v>84</v>
      </c>
      <c r="D64" s="80"/>
      <c r="E64" s="43">
        <v>0.045454545454545456</v>
      </c>
      <c r="I64" s="45"/>
      <c r="J64" s="29" t="s">
        <v>48</v>
      </c>
      <c r="K64" s="30" t="s">
        <v>82</v>
      </c>
      <c r="L64" s="45"/>
      <c r="O64" s="29"/>
      <c r="P64" s="30"/>
      <c r="Q64" s="30"/>
    </row>
    <row r="65">
      <c r="C65" s="32" t="s">
        <v>451</v>
      </c>
      <c r="D65" s="80"/>
      <c r="E65" s="43">
        <v>0.06181818181818182</v>
      </c>
      <c r="I65" s="45"/>
      <c r="J65" s="29" t="s">
        <v>48</v>
      </c>
      <c r="K65" s="30" t="s">
        <v>82</v>
      </c>
      <c r="L65" s="45"/>
      <c r="O65" s="29"/>
      <c r="P65" s="30"/>
      <c r="Q65" s="30"/>
    </row>
    <row r="66">
      <c r="C66" s="32" t="s">
        <v>85</v>
      </c>
      <c r="D66" s="80"/>
      <c r="E66" s="43">
        <v>0.0018181818181818182</v>
      </c>
      <c r="I66" s="45"/>
      <c r="J66" s="29" t="s">
        <v>48</v>
      </c>
      <c r="K66" s="30" t="s">
        <v>82</v>
      </c>
      <c r="L66" s="45"/>
      <c r="O66" s="29"/>
      <c r="P66" s="30"/>
      <c r="Q66" s="30"/>
    </row>
    <row r="67">
      <c r="C67" s="25"/>
      <c r="D67" s="54"/>
      <c r="G67" s="25"/>
      <c r="I67" s="45"/>
      <c r="J67" s="29"/>
      <c r="K67" s="30"/>
      <c r="L67" s="45"/>
      <c r="O67" s="29"/>
      <c r="P67" s="30"/>
      <c r="Q67" s="30"/>
    </row>
    <row r="68">
      <c r="C68" s="25" t="s">
        <v>86</v>
      </c>
      <c r="D68" s="43">
        <v>-0.10423452768729646</v>
      </c>
      <c r="J68" s="29" t="s">
        <v>48</v>
      </c>
      <c r="K68" s="30" t="s">
        <v>82</v>
      </c>
      <c r="Q68" s="30"/>
    </row>
    <row r="69">
      <c r="C69" s="25" t="s">
        <v>87</v>
      </c>
      <c r="D69" s="45">
        <v>8.6</v>
      </c>
      <c r="E69" s="29" t="s">
        <v>234</v>
      </c>
      <c r="J69" s="29" t="s">
        <v>48</v>
      </c>
      <c r="K69" s="30" t="s">
        <v>89</v>
      </c>
    </row>
    <row r="72">
      <c r="B72" s="41"/>
    </row>
    <row r="73">
      <c r="B73" s="41"/>
    </row>
    <row r="74">
      <c r="B74" s="41"/>
    </row>
    <row r="75">
      <c r="B75" s="41" t="s">
        <v>90</v>
      </c>
    </row>
    <row r="77">
      <c r="C77" s="25" t="s">
        <v>91</v>
      </c>
      <c r="D77" s="55">
        <v>1647.572</v>
      </c>
      <c r="J77" s="29" t="s">
        <v>48</v>
      </c>
      <c r="K77" s="30" t="s">
        <v>92</v>
      </c>
    </row>
    <row r="78">
      <c r="C78" s="25" t="s">
        <v>93</v>
      </c>
      <c r="D78" s="48">
        <v>-0.030866793682763016</v>
      </c>
      <c r="J78" s="29" t="s">
        <v>48</v>
      </c>
      <c r="K78" s="30" t="s">
        <v>92</v>
      </c>
    </row>
    <row r="79">
      <c r="C79" s="25" t="s">
        <v>94</v>
      </c>
      <c r="D79" s="56">
        <v>4.896262743</v>
      </c>
      <c r="J79" s="29" t="s">
        <v>48</v>
      </c>
      <c r="K79" s="30" t="s">
        <v>92</v>
      </c>
    </row>
    <row r="80">
      <c r="B80" s="25"/>
      <c r="J80" s="29"/>
      <c r="K80" s="29"/>
    </row>
    <row r="81">
      <c r="B81" s="25"/>
      <c r="J81" s="29"/>
      <c r="K81" s="29"/>
    </row>
    <row r="82">
      <c r="B82" s="25"/>
      <c r="J82" s="29"/>
      <c r="K82" s="29"/>
    </row>
    <row r="83">
      <c r="B83" s="25"/>
      <c r="J83" s="29"/>
      <c r="K83" s="29"/>
    </row>
    <row r="84">
      <c r="B84" s="25"/>
      <c r="C84" s="25" t="s">
        <v>95</v>
      </c>
      <c r="D84" s="57" t="s">
        <v>96</v>
      </c>
      <c r="J84" s="29" t="s">
        <v>48</v>
      </c>
      <c r="K84" s="30" t="s">
        <v>92</v>
      </c>
    </row>
    <row r="85">
      <c r="B85" s="25"/>
      <c r="C85" s="25"/>
      <c r="D85" s="58"/>
    </row>
    <row r="86">
      <c r="B86" s="25"/>
      <c r="C86" s="25" t="s">
        <v>1135</v>
      </c>
      <c r="D86" s="58"/>
    </row>
    <row r="87">
      <c r="B87" s="25"/>
      <c r="C87" s="25"/>
    </row>
    <row r="88">
      <c r="B88" s="25"/>
      <c r="D88" s="58"/>
    </row>
    <row r="89">
      <c r="B89" s="25"/>
      <c r="D89" s="58"/>
    </row>
    <row r="90">
      <c r="C90" s="25" t="s">
        <v>98</v>
      </c>
      <c r="D90" s="58"/>
    </row>
    <row r="91">
      <c r="C91" s="25"/>
      <c r="D91" s="59"/>
      <c r="I91" s="25"/>
    </row>
    <row r="92">
      <c r="C92" s="25" t="s">
        <v>99</v>
      </c>
      <c r="D92" s="60">
        <v>0.829958179</v>
      </c>
    </row>
    <row r="93">
      <c r="C93" s="25" t="s">
        <v>100</v>
      </c>
      <c r="D93" s="60">
        <v>4.840677603</v>
      </c>
    </row>
    <row r="94">
      <c r="C94" s="25" t="s">
        <v>101</v>
      </c>
      <c r="D94" s="60">
        <v>2.791621704</v>
      </c>
    </row>
    <row r="95">
      <c r="C95" s="25"/>
    </row>
    <row r="97">
      <c r="B97" s="41" t="s">
        <v>102</v>
      </c>
    </row>
    <row r="99">
      <c r="C99" s="25" t="s">
        <v>103</v>
      </c>
      <c r="D99" s="32"/>
      <c r="E99" s="32"/>
      <c r="F99" s="32"/>
      <c r="G99" s="32"/>
      <c r="H99" s="32"/>
      <c r="I99" s="32"/>
      <c r="J99" s="32"/>
      <c r="K99" s="32"/>
      <c r="L99" s="32"/>
    </row>
    <row r="100">
      <c r="C100" s="32"/>
      <c r="D100" s="32"/>
      <c r="E100" s="32"/>
      <c r="F100" s="32"/>
      <c r="G100" s="32"/>
      <c r="H100" s="32"/>
      <c r="I100" s="32"/>
      <c r="J100" s="32"/>
      <c r="K100" s="32"/>
      <c r="L100" s="32"/>
    </row>
    <row r="101">
      <c r="C101" s="25">
        <v>2015.0</v>
      </c>
      <c r="D101" s="25">
        <v>2016.0</v>
      </c>
      <c r="E101" s="25">
        <v>2017.0</v>
      </c>
      <c r="F101" s="25">
        <v>2018.0</v>
      </c>
      <c r="G101" s="25">
        <v>2019.0</v>
      </c>
      <c r="H101" s="25">
        <v>2020.0</v>
      </c>
      <c r="I101" s="25">
        <v>2021.0</v>
      </c>
      <c r="J101" s="25"/>
      <c r="K101" s="25"/>
      <c r="L101" s="25"/>
    </row>
    <row r="102">
      <c r="B102" s="25" t="s">
        <v>104</v>
      </c>
      <c r="C102" s="61">
        <v>1700.047</v>
      </c>
      <c r="D102" s="61">
        <v>1711.218</v>
      </c>
      <c r="E102" s="61">
        <v>1724.017</v>
      </c>
      <c r="F102" s="61">
        <v>1762.235</v>
      </c>
      <c r="G102" s="61">
        <v>1757.345</v>
      </c>
      <c r="H102" s="61">
        <v>1502.234</v>
      </c>
      <c r="I102" s="61">
        <v>1647.572</v>
      </c>
      <c r="J102" s="61"/>
      <c r="K102" s="61"/>
      <c r="L102" s="61"/>
      <c r="O102" s="29" t="s">
        <v>48</v>
      </c>
      <c r="P102" s="30" t="s">
        <v>92</v>
      </c>
    </row>
    <row r="105">
      <c r="C105" s="25" t="s">
        <v>603</v>
      </c>
      <c r="D105" s="32"/>
      <c r="E105" s="32"/>
      <c r="F105" s="32"/>
      <c r="G105" s="32"/>
      <c r="H105" s="32"/>
      <c r="I105" s="32"/>
      <c r="J105" s="32"/>
      <c r="K105" s="25"/>
      <c r="L105" s="32"/>
      <c r="M105" s="32"/>
      <c r="N105" s="32"/>
    </row>
    <row r="106">
      <c r="C106" s="25"/>
      <c r="D106" s="25">
        <v>2030.0</v>
      </c>
      <c r="E106" s="25">
        <v>2050.0</v>
      </c>
      <c r="G106" s="32"/>
      <c r="H106" s="32"/>
      <c r="I106" s="32"/>
      <c r="J106" s="32"/>
      <c r="K106" s="25"/>
      <c r="L106" s="25"/>
      <c r="M106" s="25"/>
      <c r="N106" s="25"/>
    </row>
    <row r="107">
      <c r="C107" s="29" t="s">
        <v>106</v>
      </c>
      <c r="D107" s="54">
        <v>-0.2</v>
      </c>
      <c r="E107" s="54">
        <v>-0.8</v>
      </c>
      <c r="F107" s="62"/>
      <c r="J107" s="29" t="s">
        <v>48</v>
      </c>
      <c r="K107" s="63" t="s">
        <v>107</v>
      </c>
      <c r="L107" s="62"/>
      <c r="M107" s="62"/>
      <c r="N107" s="62"/>
    </row>
    <row r="108">
      <c r="C108" s="29" t="s">
        <v>108</v>
      </c>
      <c r="D108" s="54">
        <v>-0.15</v>
      </c>
      <c r="E108" s="54">
        <v>-0.75</v>
      </c>
      <c r="J108" s="47" t="s">
        <v>48</v>
      </c>
      <c r="K108" s="63" t="s">
        <v>107</v>
      </c>
    </row>
    <row r="109">
      <c r="C109" s="29" t="s">
        <v>109</v>
      </c>
      <c r="D109" s="54">
        <v>-0.1</v>
      </c>
      <c r="E109" s="54">
        <v>-0.6</v>
      </c>
      <c r="J109" s="47" t="s">
        <v>48</v>
      </c>
      <c r="K109" s="63" t="s">
        <v>107</v>
      </c>
    </row>
    <row r="110">
      <c r="B110" s="29"/>
      <c r="C110" s="25"/>
      <c r="D110" s="54"/>
    </row>
    <row r="111">
      <c r="B111" s="29"/>
      <c r="C111" s="25"/>
      <c r="D111" s="54"/>
    </row>
    <row r="112">
      <c r="B112" s="29"/>
      <c r="C112" s="25"/>
      <c r="D112" s="54"/>
    </row>
    <row r="114">
      <c r="C114" s="25"/>
      <c r="D114" s="54"/>
    </row>
    <row r="115">
      <c r="C115" s="25"/>
      <c r="D115" s="29"/>
      <c r="F115" s="29"/>
      <c r="G115" s="29"/>
      <c r="I115" s="25"/>
      <c r="J115" s="32"/>
      <c r="K115" s="32"/>
      <c r="L115" s="32"/>
      <c r="M115" s="32"/>
      <c r="N115" s="32"/>
      <c r="O115" s="32"/>
      <c r="P115" s="32"/>
      <c r="Q115" s="32"/>
      <c r="R115" s="32"/>
    </row>
    <row r="116">
      <c r="C116" s="25"/>
      <c r="D116" s="29"/>
      <c r="F116" s="29"/>
      <c r="G116" s="29"/>
      <c r="I116" s="25"/>
      <c r="J116" s="32"/>
      <c r="K116" s="32"/>
      <c r="L116" s="32"/>
      <c r="M116" s="32"/>
      <c r="N116" s="32"/>
      <c r="O116" s="32"/>
      <c r="P116" s="32"/>
      <c r="Q116" s="32"/>
      <c r="R116" s="32"/>
    </row>
    <row r="117">
      <c r="C117" s="25" t="s">
        <v>110</v>
      </c>
      <c r="D117" s="29" t="s">
        <v>119</v>
      </c>
      <c r="J117" s="29" t="s">
        <v>48</v>
      </c>
      <c r="K117" s="30" t="s">
        <v>1136</v>
      </c>
    </row>
    <row r="118">
      <c r="C118" s="25" t="s">
        <v>113</v>
      </c>
      <c r="D118" s="29" t="s">
        <v>119</v>
      </c>
      <c r="J118" s="29" t="s">
        <v>48</v>
      </c>
      <c r="K118" s="29" t="s">
        <v>114</v>
      </c>
    </row>
    <row r="119">
      <c r="C119" s="25" t="s">
        <v>115</v>
      </c>
      <c r="D119" s="29" t="s">
        <v>238</v>
      </c>
      <c r="J119" s="29" t="s">
        <v>48</v>
      </c>
      <c r="K119" s="29" t="s">
        <v>117</v>
      </c>
      <c r="AC119" s="29"/>
      <c r="AD119" s="29"/>
      <c r="AE119" s="29"/>
      <c r="AF119" s="29"/>
    </row>
    <row r="120">
      <c r="C120" s="25" t="s">
        <v>118</v>
      </c>
      <c r="D120" s="29" t="s">
        <v>119</v>
      </c>
      <c r="J120" s="29" t="s">
        <v>48</v>
      </c>
      <c r="K120" s="29" t="s">
        <v>117</v>
      </c>
    </row>
    <row r="121">
      <c r="C121" s="64" t="s">
        <v>120</v>
      </c>
      <c r="D121" s="65" t="s">
        <v>111</v>
      </c>
      <c r="J121" s="29" t="s">
        <v>48</v>
      </c>
      <c r="K121" s="29" t="s">
        <v>117</v>
      </c>
    </row>
    <row r="122">
      <c r="C122" s="25" t="s">
        <v>121</v>
      </c>
      <c r="D122" s="29" t="s">
        <v>111</v>
      </c>
      <c r="J122" s="29" t="s">
        <v>48</v>
      </c>
      <c r="K122" s="29" t="s">
        <v>117</v>
      </c>
    </row>
    <row r="123">
      <c r="C123" s="29"/>
    </row>
    <row r="124">
      <c r="C124" s="25" t="s">
        <v>122</v>
      </c>
      <c r="D124" s="29" t="s">
        <v>1137</v>
      </c>
      <c r="J124" s="29" t="s">
        <v>48</v>
      </c>
      <c r="K124" s="29" t="s">
        <v>124</v>
      </c>
    </row>
    <row r="125">
      <c r="C125" s="66"/>
    </row>
    <row r="126">
      <c r="C126" s="66"/>
    </row>
    <row r="127">
      <c r="C127" s="66" t="s">
        <v>125</v>
      </c>
    </row>
    <row r="128">
      <c r="D128" s="68" t="s">
        <v>88</v>
      </c>
      <c r="J128" s="29" t="s">
        <v>48</v>
      </c>
      <c r="K128" s="29" t="s">
        <v>124</v>
      </c>
    </row>
    <row r="129">
      <c r="C129" s="25"/>
      <c r="J129" s="29" t="s">
        <v>48</v>
      </c>
      <c r="K129" s="29" t="s">
        <v>124</v>
      </c>
    </row>
    <row r="131">
      <c r="B131" s="66"/>
    </row>
    <row r="132">
      <c r="C132" s="66" t="s">
        <v>130</v>
      </c>
    </row>
    <row r="134">
      <c r="C134" s="25" t="s">
        <v>131</v>
      </c>
      <c r="D134" s="47" t="s">
        <v>247</v>
      </c>
      <c r="J134" s="29" t="s">
        <v>48</v>
      </c>
      <c r="K134" s="29" t="s">
        <v>117</v>
      </c>
    </row>
    <row r="135">
      <c r="D135" s="47" t="s">
        <v>477</v>
      </c>
      <c r="J135" s="29" t="s">
        <v>48</v>
      </c>
      <c r="K135" s="29" t="s">
        <v>117</v>
      </c>
    </row>
    <row r="136">
      <c r="D136" s="47" t="s">
        <v>967</v>
      </c>
      <c r="J136" s="29" t="s">
        <v>48</v>
      </c>
      <c r="K136" s="29" t="s">
        <v>117</v>
      </c>
    </row>
    <row r="137">
      <c r="D137" s="47" t="s">
        <v>481</v>
      </c>
      <c r="J137" s="29" t="s">
        <v>48</v>
      </c>
      <c r="K137" s="29" t="s">
        <v>117</v>
      </c>
    </row>
    <row r="138">
      <c r="D138" s="47" t="s">
        <v>244</v>
      </c>
      <c r="J138" s="29" t="s">
        <v>48</v>
      </c>
      <c r="K138" s="29" t="s">
        <v>117</v>
      </c>
    </row>
    <row r="139">
      <c r="D139" s="47" t="s">
        <v>255</v>
      </c>
      <c r="J139" s="29" t="s">
        <v>48</v>
      </c>
      <c r="K139" s="29" t="s">
        <v>117</v>
      </c>
    </row>
    <row r="140">
      <c r="D140" s="47" t="s">
        <v>1138</v>
      </c>
      <c r="J140" s="29" t="s">
        <v>48</v>
      </c>
      <c r="K140" s="29" t="s">
        <v>117</v>
      </c>
    </row>
    <row r="145">
      <c r="C145" s="25" t="s">
        <v>133</v>
      </c>
      <c r="D145" s="78" t="s">
        <v>88</v>
      </c>
    </row>
    <row r="146">
      <c r="D146" s="78"/>
    </row>
    <row r="148">
      <c r="A148" s="70" t="s">
        <v>135</v>
      </c>
      <c r="B148" s="71"/>
      <c r="C148" s="71"/>
      <c r="D148" s="71"/>
      <c r="E148" s="71"/>
      <c r="F148" s="71"/>
      <c r="G148" s="71"/>
      <c r="H148" s="71"/>
      <c r="I148" s="71"/>
      <c r="J148" s="71"/>
      <c r="K148" s="71"/>
      <c r="L148" s="71"/>
      <c r="M148" s="71"/>
      <c r="N148" s="71"/>
    </row>
    <row r="151">
      <c r="B151" s="41" t="s">
        <v>136</v>
      </c>
    </row>
    <row r="152">
      <c r="B152" s="25"/>
    </row>
    <row r="153">
      <c r="B153" s="25"/>
      <c r="C153" s="25" t="s">
        <v>137</v>
      </c>
      <c r="D153" s="29" t="s">
        <v>88</v>
      </c>
      <c r="K153" s="30"/>
    </row>
    <row r="154">
      <c r="B154" s="25"/>
      <c r="C154" s="25" t="s">
        <v>138</v>
      </c>
      <c r="D154" s="29" t="s">
        <v>88</v>
      </c>
      <c r="K154" s="30"/>
    </row>
    <row r="155">
      <c r="B155" s="25"/>
      <c r="C155" s="25" t="s">
        <v>139</v>
      </c>
      <c r="D155" s="29" t="s">
        <v>88</v>
      </c>
      <c r="K155" s="30"/>
    </row>
    <row r="156">
      <c r="B156" s="25"/>
      <c r="C156" s="25" t="s">
        <v>141</v>
      </c>
      <c r="D156" s="29" t="s">
        <v>88</v>
      </c>
      <c r="K156" s="30"/>
    </row>
    <row r="157">
      <c r="B157" s="25"/>
    </row>
    <row r="158">
      <c r="B158" s="41"/>
    </row>
    <row r="159">
      <c r="B159" s="41" t="s">
        <v>142</v>
      </c>
    </row>
    <row r="160">
      <c r="B160" s="25"/>
    </row>
    <row r="161">
      <c r="B161" s="25"/>
      <c r="C161" s="25" t="s">
        <v>143</v>
      </c>
      <c r="D161" s="29" t="s">
        <v>1139</v>
      </c>
      <c r="J161" s="29" t="s">
        <v>48</v>
      </c>
      <c r="K161" s="30" t="s">
        <v>1136</v>
      </c>
    </row>
    <row r="162">
      <c r="B162" s="25"/>
      <c r="C162" s="25" t="s">
        <v>144</v>
      </c>
      <c r="D162" s="29" t="s">
        <v>1140</v>
      </c>
    </row>
    <row r="163">
      <c r="B163" s="25"/>
    </row>
    <row r="164">
      <c r="B164" s="25"/>
      <c r="C164" s="25"/>
      <c r="D164" s="29"/>
      <c r="J164" s="29"/>
      <c r="K164" s="30"/>
    </row>
    <row r="165">
      <c r="B165" s="41" t="s">
        <v>145</v>
      </c>
    </row>
    <row r="166">
      <c r="B166" s="25"/>
    </row>
    <row r="167">
      <c r="B167" s="25"/>
      <c r="C167" s="25" t="s">
        <v>146</v>
      </c>
      <c r="D167" s="29" t="s">
        <v>1139</v>
      </c>
      <c r="J167" s="29" t="s">
        <v>48</v>
      </c>
      <c r="K167" s="30" t="s">
        <v>1136</v>
      </c>
    </row>
    <row r="168">
      <c r="B168" s="25"/>
      <c r="C168" s="25" t="s">
        <v>144</v>
      </c>
      <c r="D168" s="29" t="s">
        <v>1140</v>
      </c>
    </row>
    <row r="169">
      <c r="B169" s="25"/>
      <c r="C169" s="25" t="s">
        <v>147</v>
      </c>
      <c r="D169" s="29" t="s">
        <v>1141</v>
      </c>
      <c r="J169" s="29" t="s">
        <v>48</v>
      </c>
      <c r="K169" s="29" t="s">
        <v>1142</v>
      </c>
    </row>
    <row r="170">
      <c r="B170" s="41"/>
    </row>
    <row r="171">
      <c r="B171" s="41"/>
    </row>
    <row r="172">
      <c r="B172" s="41" t="s">
        <v>148</v>
      </c>
    </row>
    <row r="173">
      <c r="B173" s="25"/>
    </row>
    <row r="174">
      <c r="B174" s="25"/>
      <c r="C174" s="25" t="s">
        <v>149</v>
      </c>
      <c r="D174" s="29" t="s">
        <v>1143</v>
      </c>
      <c r="J174" s="29" t="s">
        <v>48</v>
      </c>
      <c r="K174" s="30" t="s">
        <v>150</v>
      </c>
    </row>
    <row r="175">
      <c r="B175" s="25"/>
      <c r="C175" s="25" t="s">
        <v>151</v>
      </c>
      <c r="D175" s="72">
        <v>502389.0</v>
      </c>
      <c r="I175" s="25"/>
      <c r="J175" s="29" t="s">
        <v>48</v>
      </c>
      <c r="K175" s="30" t="s">
        <v>150</v>
      </c>
      <c r="M175" s="29"/>
      <c r="N175" s="30"/>
    </row>
    <row r="176">
      <c r="B176" s="25"/>
      <c r="C176" s="25"/>
      <c r="D176" s="29"/>
      <c r="I176" s="25"/>
      <c r="M176" s="29"/>
      <c r="N176" s="30"/>
    </row>
    <row r="177">
      <c r="B177" s="25"/>
      <c r="C177" s="25" t="s">
        <v>152</v>
      </c>
      <c r="D177" s="29" t="s">
        <v>1144</v>
      </c>
      <c r="J177" s="68" t="s">
        <v>48</v>
      </c>
      <c r="K177" s="69" t="s">
        <v>154</v>
      </c>
    </row>
    <row r="178">
      <c r="B178" s="25"/>
      <c r="C178" s="25" t="s">
        <v>155</v>
      </c>
      <c r="D178" s="29">
        <v>15.2</v>
      </c>
      <c r="J178" s="29" t="s">
        <v>48</v>
      </c>
      <c r="K178" s="30" t="s">
        <v>156</v>
      </c>
    </row>
    <row r="179">
      <c r="B179" s="25"/>
    </row>
    <row r="180">
      <c r="B180" s="25"/>
    </row>
    <row r="181">
      <c r="B181" s="41" t="s">
        <v>157</v>
      </c>
    </row>
    <row r="182">
      <c r="B182" s="25"/>
    </row>
    <row r="183">
      <c r="B183" s="25"/>
      <c r="C183" s="25" t="s">
        <v>158</v>
      </c>
      <c r="D183" s="73">
        <v>148553.0</v>
      </c>
      <c r="E183" s="29" t="s">
        <v>159</v>
      </c>
      <c r="J183" s="29" t="s">
        <v>48</v>
      </c>
      <c r="K183" s="30" t="s">
        <v>160</v>
      </c>
    </row>
    <row r="184">
      <c r="B184" s="25"/>
      <c r="C184" s="25" t="s">
        <v>423</v>
      </c>
      <c r="D184" s="29">
        <v>12460.0</v>
      </c>
      <c r="E184" s="29" t="s">
        <v>162</v>
      </c>
      <c r="J184" s="29" t="s">
        <v>48</v>
      </c>
      <c r="K184" s="30" t="s">
        <v>163</v>
      </c>
      <c r="M184" s="29"/>
      <c r="N184" s="30"/>
    </row>
    <row r="185">
      <c r="B185" s="25"/>
      <c r="C185" s="25" t="s">
        <v>316</v>
      </c>
      <c r="D185" s="73">
        <v>2239400.714</v>
      </c>
      <c r="E185" s="29" t="s">
        <v>165</v>
      </c>
      <c r="J185" s="29" t="s">
        <v>48</v>
      </c>
      <c r="K185" s="30" t="s">
        <v>166</v>
      </c>
      <c r="M185" s="29"/>
      <c r="N185" s="30"/>
    </row>
    <row r="186">
      <c r="B186" s="25"/>
      <c r="C186" s="77" t="s">
        <v>167</v>
      </c>
      <c r="D186" s="78" t="s">
        <v>88</v>
      </c>
      <c r="E186" s="68"/>
      <c r="J186" s="29" t="s">
        <v>48</v>
      </c>
      <c r="K186" s="30" t="s">
        <v>168</v>
      </c>
    </row>
    <row r="187" ht="16.5" customHeight="1">
      <c r="B187" s="25"/>
      <c r="C187" s="77" t="s">
        <v>169</v>
      </c>
      <c r="D187" s="78" t="s">
        <v>88</v>
      </c>
      <c r="E187" s="68"/>
      <c r="J187" s="29" t="s">
        <v>48</v>
      </c>
      <c r="K187" s="30" t="s">
        <v>168</v>
      </c>
    </row>
    <row r="188">
      <c r="B188" s="25"/>
    </row>
    <row r="189">
      <c r="B189" s="25"/>
      <c r="C189" s="25" t="s">
        <v>170</v>
      </c>
      <c r="D189" s="29" t="s">
        <v>119</v>
      </c>
      <c r="J189" s="78" t="s">
        <v>48</v>
      </c>
      <c r="K189" s="79" t="s">
        <v>1145</v>
      </c>
    </row>
    <row r="190">
      <c r="B190" s="25"/>
      <c r="C190" s="25"/>
    </row>
    <row r="191">
      <c r="B191" s="25"/>
    </row>
    <row r="193">
      <c r="B193" s="41" t="s">
        <v>175</v>
      </c>
    </row>
    <row r="194">
      <c r="B194" s="41"/>
    </row>
    <row r="195">
      <c r="C195" s="77" t="s">
        <v>176</v>
      </c>
      <c r="D195" s="81">
        <v>860.4</v>
      </c>
      <c r="E195" s="68"/>
      <c r="F195" s="68"/>
      <c r="G195" s="68"/>
      <c r="H195" s="68"/>
      <c r="I195" s="68"/>
      <c r="J195" s="78" t="s">
        <v>48</v>
      </c>
      <c r="K195" s="79" t="s">
        <v>177</v>
      </c>
      <c r="P195" s="32"/>
      <c r="Q195" s="32"/>
    </row>
    <row r="196">
      <c r="C196" s="77" t="s">
        <v>178</v>
      </c>
      <c r="D196" s="85">
        <v>0.018</v>
      </c>
      <c r="E196" s="68"/>
      <c r="F196" s="68"/>
      <c r="G196" s="68"/>
      <c r="H196" s="68"/>
      <c r="I196" s="68"/>
      <c r="J196" s="78" t="s">
        <v>48</v>
      </c>
      <c r="K196" s="79" t="s">
        <v>177</v>
      </c>
      <c r="P196" s="32"/>
      <c r="Q196" s="32"/>
    </row>
    <row r="197">
      <c r="C197" s="25"/>
      <c r="E197" s="25"/>
      <c r="F197" s="76"/>
      <c r="K197" s="30"/>
      <c r="P197" s="32"/>
      <c r="Q197" s="32"/>
    </row>
    <row r="198">
      <c r="C198" s="32"/>
      <c r="E198" s="25"/>
      <c r="F198" s="76"/>
      <c r="K198" s="30"/>
      <c r="P198" s="32"/>
      <c r="Q198" s="32"/>
    </row>
    <row r="199">
      <c r="B199" s="41"/>
    </row>
    <row r="200">
      <c r="B200" s="41" t="s">
        <v>179</v>
      </c>
    </row>
    <row r="202">
      <c r="C202" s="25" t="s">
        <v>180</v>
      </c>
      <c r="D202" s="73">
        <v>370.0</v>
      </c>
      <c r="E202" s="29" t="s">
        <v>181</v>
      </c>
      <c r="J202" s="29" t="s">
        <v>48</v>
      </c>
      <c r="K202" s="29" t="s">
        <v>182</v>
      </c>
    </row>
    <row r="203">
      <c r="C203" s="25" t="s">
        <v>183</v>
      </c>
      <c r="D203" s="73">
        <v>40793.1</v>
      </c>
      <c r="E203" s="29" t="s">
        <v>165</v>
      </c>
      <c r="J203" s="29" t="s">
        <v>48</v>
      </c>
      <c r="K203" s="30" t="s">
        <v>184</v>
      </c>
    </row>
    <row r="204">
      <c r="C204" s="25" t="s">
        <v>185</v>
      </c>
      <c r="D204" s="29" t="s">
        <v>1146</v>
      </c>
      <c r="J204" s="29" t="s">
        <v>48</v>
      </c>
      <c r="K204" s="30" t="s">
        <v>186</v>
      </c>
    </row>
    <row r="205">
      <c r="C205" s="25" t="s">
        <v>187</v>
      </c>
      <c r="D205" s="29" t="s">
        <v>537</v>
      </c>
    </row>
    <row r="208">
      <c r="B208" s="41" t="s">
        <v>188</v>
      </c>
    </row>
    <row r="210">
      <c r="C210" s="25" t="s">
        <v>189</v>
      </c>
      <c r="D210" s="73">
        <v>102.6129324</v>
      </c>
      <c r="J210" s="29" t="s">
        <v>48</v>
      </c>
      <c r="K210" s="29" t="s">
        <v>190</v>
      </c>
    </row>
    <row r="211">
      <c r="C211" s="25" t="s">
        <v>191</v>
      </c>
      <c r="D211" s="73">
        <v>5.4963689E7</v>
      </c>
      <c r="E211" s="29" t="s">
        <v>17</v>
      </c>
      <c r="J211" s="29" t="s">
        <v>48</v>
      </c>
      <c r="K211" s="30" t="s">
        <v>192</v>
      </c>
    </row>
    <row r="212">
      <c r="B212" s="25"/>
      <c r="C212" s="25"/>
    </row>
    <row r="213">
      <c r="C213" s="25"/>
      <c r="K213" s="30"/>
    </row>
    <row r="214">
      <c r="B214" s="41" t="s">
        <v>193</v>
      </c>
    </row>
    <row r="216">
      <c r="B216" s="25"/>
      <c r="C216" s="25" t="s">
        <v>194</v>
      </c>
      <c r="D216" s="29" t="s">
        <v>1147</v>
      </c>
      <c r="J216" s="29" t="s">
        <v>48</v>
      </c>
      <c r="K216" s="30" t="s">
        <v>195</v>
      </c>
    </row>
    <row r="217">
      <c r="B217" s="25"/>
      <c r="C217" s="25" t="s">
        <v>196</v>
      </c>
      <c r="D217" s="43">
        <v>0.064</v>
      </c>
      <c r="J217" s="29" t="s">
        <v>48</v>
      </c>
      <c r="K217" s="30" t="s">
        <v>82</v>
      </c>
    </row>
    <row r="218">
      <c r="C218" s="25" t="s">
        <v>197</v>
      </c>
      <c r="D218" s="29" t="s">
        <v>1148</v>
      </c>
      <c r="J218" s="29" t="s">
        <v>48</v>
      </c>
      <c r="K218" s="30" t="s">
        <v>195</v>
      </c>
    </row>
    <row r="219">
      <c r="B219" s="25"/>
      <c r="I219" s="29"/>
    </row>
    <row r="220">
      <c r="B220" s="25"/>
      <c r="I220" s="29"/>
    </row>
    <row r="221">
      <c r="B221" s="25"/>
      <c r="I221" s="29"/>
    </row>
    <row r="222">
      <c r="B222" s="41" t="s">
        <v>198</v>
      </c>
      <c r="I222" s="29"/>
    </row>
    <row r="223">
      <c r="B223" s="25"/>
      <c r="C223" s="77" t="s">
        <v>199</v>
      </c>
      <c r="D223" s="78" t="s">
        <v>200</v>
      </c>
      <c r="E223" s="68"/>
      <c r="F223" s="68"/>
      <c r="G223" s="68"/>
      <c r="H223" s="78"/>
      <c r="I223" s="68"/>
      <c r="J223" s="78" t="s">
        <v>48</v>
      </c>
      <c r="K223" s="79" t="s">
        <v>201</v>
      </c>
    </row>
    <row r="224">
      <c r="B224" s="25"/>
      <c r="C224" s="25" t="s">
        <v>501</v>
      </c>
      <c r="D224" s="29" t="s">
        <v>1149</v>
      </c>
      <c r="J224" s="29" t="s">
        <v>48</v>
      </c>
      <c r="K224" s="30" t="s">
        <v>203</v>
      </c>
    </row>
    <row r="225">
      <c r="B225" s="25"/>
      <c r="C225" s="25" t="s">
        <v>204</v>
      </c>
      <c r="D225" s="29" t="s">
        <v>1150</v>
      </c>
      <c r="J225" s="29" t="s">
        <v>48</v>
      </c>
      <c r="K225" s="30" t="s">
        <v>203</v>
      </c>
    </row>
    <row r="226">
      <c r="B226" s="25"/>
      <c r="C226" s="25" t="s">
        <v>205</v>
      </c>
      <c r="D226" s="29" t="s">
        <v>88</v>
      </c>
      <c r="H226" s="29"/>
      <c r="J226" s="29" t="s">
        <v>48</v>
      </c>
      <c r="K226" s="79" t="s">
        <v>207</v>
      </c>
    </row>
    <row r="227">
      <c r="B227" s="25"/>
    </row>
    <row r="228">
      <c r="C228" s="25" t="s">
        <v>208</v>
      </c>
      <c r="D228" s="29">
        <v>2100000.0</v>
      </c>
      <c r="J228" s="29" t="s">
        <v>48</v>
      </c>
      <c r="K228" s="30" t="s">
        <v>210</v>
      </c>
    </row>
    <row r="229">
      <c r="C229" s="25" t="s">
        <v>211</v>
      </c>
      <c r="D229" s="48">
        <v>0.077</v>
      </c>
      <c r="J229" s="29" t="s">
        <v>48</v>
      </c>
      <c r="K229" s="30" t="s">
        <v>210</v>
      </c>
    </row>
    <row r="230">
      <c r="C230" s="25" t="s">
        <v>212</v>
      </c>
      <c r="D230" s="29" t="s">
        <v>1151</v>
      </c>
      <c r="J230" s="29" t="s">
        <v>48</v>
      </c>
      <c r="K230" s="29" t="s">
        <v>213</v>
      </c>
    </row>
    <row r="236">
      <c r="B236" s="41" t="s">
        <v>214</v>
      </c>
    </row>
    <row r="237">
      <c r="C237" s="25" t="s">
        <v>215</v>
      </c>
      <c r="E237" s="25" t="s">
        <v>216</v>
      </c>
    </row>
    <row r="238">
      <c r="C238" s="25" t="s">
        <v>217</v>
      </c>
      <c r="D238" s="43">
        <v>-0.524</v>
      </c>
      <c r="E238" s="78" t="s">
        <v>353</v>
      </c>
      <c r="J238" s="29" t="s">
        <v>48</v>
      </c>
      <c r="K238" s="29" t="s">
        <v>218</v>
      </c>
    </row>
    <row r="239">
      <c r="C239" s="25" t="s">
        <v>219</v>
      </c>
      <c r="D239" s="43">
        <v>-0.543</v>
      </c>
      <c r="E239" s="78" t="s">
        <v>273</v>
      </c>
      <c r="J239" s="29" t="s">
        <v>48</v>
      </c>
      <c r="K239" s="30" t="s">
        <v>220</v>
      </c>
    </row>
    <row r="240">
      <c r="C240" s="25" t="s">
        <v>221</v>
      </c>
      <c r="D240" s="43">
        <v>-0.466</v>
      </c>
      <c r="E240" s="78" t="s">
        <v>303</v>
      </c>
      <c r="J240" s="29" t="s">
        <v>48</v>
      </c>
      <c r="K240" s="30" t="s">
        <v>220</v>
      </c>
    </row>
    <row r="241">
      <c r="C241" s="25" t="s">
        <v>222</v>
      </c>
      <c r="D241" s="43">
        <v>-0.657</v>
      </c>
      <c r="E241" s="78" t="s">
        <v>353</v>
      </c>
      <c r="J241" s="29" t="s">
        <v>48</v>
      </c>
      <c r="K241" s="30" t="s">
        <v>223</v>
      </c>
    </row>
    <row r="242">
      <c r="C242" s="25"/>
      <c r="D242" s="29"/>
      <c r="J242" s="29"/>
      <c r="K242" s="29"/>
    </row>
    <row r="243">
      <c r="C243" s="25"/>
      <c r="D243" s="29"/>
      <c r="J243" s="29"/>
      <c r="K243" s="29"/>
    </row>
    <row r="244">
      <c r="C244" s="25" t="s">
        <v>224</v>
      </c>
      <c r="D244" s="29" t="s">
        <v>1152</v>
      </c>
      <c r="J244" s="29" t="s">
        <v>48</v>
      </c>
      <c r="K244" s="29" t="s">
        <v>225</v>
      </c>
    </row>
    <row r="245">
      <c r="C245" s="25" t="s">
        <v>226</v>
      </c>
      <c r="D245" s="29" t="s">
        <v>1153</v>
      </c>
    </row>
    <row r="246">
      <c r="C246" s="25" t="s">
        <v>227</v>
      </c>
      <c r="D246" s="29" t="s">
        <v>1154</v>
      </c>
    </row>
    <row r="247">
      <c r="D247" s="29" t="s">
        <v>1155</v>
      </c>
    </row>
    <row r="248">
      <c r="D248" s="29" t="s">
        <v>1156</v>
      </c>
    </row>
    <row r="249">
      <c r="D249" s="29" t="s">
        <v>1157</v>
      </c>
    </row>
    <row r="250">
      <c r="D250" s="29" t="s">
        <v>1158</v>
      </c>
    </row>
  </sheetData>
  <mergeCells count="3">
    <mergeCell ref="C2:P3"/>
    <mergeCell ref="C24:E26"/>
    <mergeCell ref="D121:G121"/>
  </mergeCells>
  <hyperlinks>
    <hyperlink r:id="rId1" ref="C2"/>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14.5"/>
  </cols>
  <sheetData>
    <row r="2">
      <c r="B2" s="25" t="s">
        <v>42</v>
      </c>
      <c r="C2" s="26" t="s">
        <v>228</v>
      </c>
    </row>
    <row r="3" ht="28.5" customHeight="1"/>
    <row r="4" ht="33.0" customHeight="1">
      <c r="C4" s="26" t="s">
        <v>229</v>
      </c>
    </row>
    <row r="7">
      <c r="B7" s="27" t="s">
        <v>230</v>
      </c>
    </row>
    <row r="10">
      <c r="C10" s="25" t="s">
        <v>46</v>
      </c>
      <c r="D10" s="29" t="s">
        <v>47</v>
      </c>
      <c r="J10" s="29" t="s">
        <v>48</v>
      </c>
      <c r="K10" s="30" t="s">
        <v>49</v>
      </c>
    </row>
    <row r="11">
      <c r="C11" s="25" t="s">
        <v>50</v>
      </c>
      <c r="D11" s="31">
        <v>0.731</v>
      </c>
      <c r="J11" s="29" t="s">
        <v>48</v>
      </c>
      <c r="K11" s="30" t="s">
        <v>51</v>
      </c>
    </row>
    <row r="12">
      <c r="C12" s="32"/>
    </row>
    <row r="13">
      <c r="C13" s="32"/>
    </row>
    <row r="14">
      <c r="C14" s="32"/>
      <c r="D14" s="25" t="s">
        <v>52</v>
      </c>
      <c r="E14" s="25" t="s">
        <v>53</v>
      </c>
    </row>
    <row r="15">
      <c r="C15" s="25" t="s">
        <v>54</v>
      </c>
      <c r="D15" s="33">
        <v>1.10132806E8</v>
      </c>
      <c r="E15" s="34">
        <v>0.13920195686594572</v>
      </c>
      <c r="J15" s="29" t="s">
        <v>48</v>
      </c>
      <c r="K15" s="30" t="s">
        <v>55</v>
      </c>
    </row>
    <row r="16">
      <c r="C16" s="25" t="s">
        <v>56</v>
      </c>
      <c r="D16" s="34">
        <v>0.41517266889576937</v>
      </c>
      <c r="E16" s="34">
        <v>0.13958966365926417</v>
      </c>
      <c r="J16" s="29" t="s">
        <v>48</v>
      </c>
      <c r="K16" s="30" t="s">
        <v>57</v>
      </c>
    </row>
    <row r="17">
      <c r="C17" s="25"/>
      <c r="D17" s="35"/>
      <c r="E17" s="25" t="s">
        <v>58</v>
      </c>
      <c r="J17" s="29"/>
      <c r="K17" s="30"/>
    </row>
    <row r="18">
      <c r="C18" s="25" t="s">
        <v>59</v>
      </c>
      <c r="D18" s="35">
        <v>3929.830477</v>
      </c>
      <c r="E18" s="36">
        <v>0.1534805409840838</v>
      </c>
      <c r="J18" s="29" t="s">
        <v>48</v>
      </c>
      <c r="K18" s="30" t="s">
        <v>60</v>
      </c>
    </row>
    <row r="19">
      <c r="I19" s="32"/>
    </row>
    <row r="20">
      <c r="I20" s="32"/>
    </row>
    <row r="21">
      <c r="I21" s="32"/>
    </row>
    <row r="22">
      <c r="I22" s="32"/>
    </row>
    <row r="23">
      <c r="I23" s="32"/>
    </row>
    <row r="24">
      <c r="C24" s="37" t="s">
        <v>61</v>
      </c>
      <c r="D24" s="38"/>
      <c r="E24" s="38"/>
      <c r="F24" s="38"/>
      <c r="H24" s="38"/>
      <c r="I24" s="38"/>
    </row>
    <row r="25" ht="47.25" customHeight="1">
      <c r="B25" s="38"/>
      <c r="C25" s="39" t="s">
        <v>231</v>
      </c>
      <c r="F25" s="38"/>
      <c r="H25" s="38"/>
      <c r="I25" s="38"/>
    </row>
    <row r="26" ht="39.75" customHeight="1">
      <c r="B26" s="38"/>
      <c r="F26" s="38"/>
      <c r="H26" s="38"/>
      <c r="I26" s="38"/>
    </row>
    <row r="27" ht="52.5" customHeight="1">
      <c r="B27" s="38"/>
      <c r="F27" s="38"/>
      <c r="H27" s="38"/>
      <c r="I27" s="38"/>
    </row>
    <row r="28">
      <c r="I28" s="32"/>
    </row>
    <row r="29">
      <c r="I29" s="32"/>
    </row>
    <row r="30">
      <c r="B30" s="41" t="s">
        <v>63</v>
      </c>
      <c r="I30" s="32"/>
    </row>
    <row r="31">
      <c r="I31" s="32"/>
    </row>
    <row r="32">
      <c r="C32" s="25" t="s">
        <v>64</v>
      </c>
      <c r="D32" s="42">
        <v>32554.0</v>
      </c>
      <c r="E32" s="29" t="s">
        <v>232</v>
      </c>
      <c r="J32" s="29" t="s">
        <v>48</v>
      </c>
      <c r="K32" s="29" t="s">
        <v>66</v>
      </c>
    </row>
    <row r="33">
      <c r="C33" s="25" t="s">
        <v>67</v>
      </c>
      <c r="D33" s="43">
        <v>0.14028512382220049</v>
      </c>
      <c r="E33" s="44" t="s">
        <v>71</v>
      </c>
      <c r="J33" s="29" t="s">
        <v>48</v>
      </c>
      <c r="K33" s="29" t="s">
        <v>66</v>
      </c>
    </row>
    <row r="34">
      <c r="C34" s="25" t="s">
        <v>69</v>
      </c>
      <c r="D34" s="42">
        <v>2368.0</v>
      </c>
      <c r="E34" s="29" t="s">
        <v>70</v>
      </c>
      <c r="J34" s="29" t="s">
        <v>48</v>
      </c>
      <c r="K34" s="29" t="s">
        <v>66</v>
      </c>
    </row>
    <row r="35">
      <c r="C35" s="25" t="s">
        <v>67</v>
      </c>
      <c r="D35" s="43">
        <v>-0.0326797385620915</v>
      </c>
      <c r="E35" s="44" t="s">
        <v>71</v>
      </c>
      <c r="J35" s="29" t="s">
        <v>48</v>
      </c>
      <c r="K35" s="29" t="s">
        <v>66</v>
      </c>
    </row>
    <row r="36">
      <c r="I36" s="25"/>
      <c r="J36" s="45"/>
      <c r="N36" s="32"/>
      <c r="O36" s="32"/>
      <c r="P36" s="32"/>
      <c r="Q36" s="32"/>
    </row>
    <row r="37">
      <c r="I37" s="25"/>
      <c r="J37" s="45"/>
      <c r="N37" s="32"/>
      <c r="O37" s="32"/>
      <c r="P37" s="32"/>
      <c r="Q37" s="32"/>
    </row>
    <row r="38">
      <c r="C38" s="25" t="s">
        <v>72</v>
      </c>
      <c r="D38" s="46">
        <v>32554.0</v>
      </c>
      <c r="E38" s="25" t="s">
        <v>77</v>
      </c>
      <c r="F38" s="32"/>
      <c r="G38" s="25" t="s">
        <v>74</v>
      </c>
    </row>
    <row r="39">
      <c r="C39" s="29" t="s">
        <v>79</v>
      </c>
      <c r="D39" s="48">
        <v>0.012195121951219513</v>
      </c>
      <c r="E39" s="49">
        <v>397.0</v>
      </c>
      <c r="G39" s="49">
        <v>324.0</v>
      </c>
      <c r="J39" s="29" t="s">
        <v>48</v>
      </c>
      <c r="K39" s="29" t="s">
        <v>66</v>
      </c>
    </row>
    <row r="40">
      <c r="C40" s="47" t="s">
        <v>75</v>
      </c>
      <c r="D40" s="48">
        <v>0.9878048780487805</v>
      </c>
      <c r="E40" s="49">
        <v>32157.0</v>
      </c>
      <c r="G40" s="49">
        <v>28225.0</v>
      </c>
      <c r="J40" s="29" t="s">
        <v>48</v>
      </c>
      <c r="K40" s="29" t="s">
        <v>66</v>
      </c>
    </row>
    <row r="41">
      <c r="D41" s="48"/>
      <c r="E41" s="49"/>
      <c r="G41" s="49"/>
    </row>
    <row r="42">
      <c r="D42" s="48"/>
      <c r="E42" s="49"/>
      <c r="G42" s="49"/>
    </row>
    <row r="43">
      <c r="D43" s="48"/>
    </row>
    <row r="44">
      <c r="D44" s="48"/>
      <c r="N44" s="32"/>
      <c r="O44" s="32"/>
      <c r="P44" s="32"/>
      <c r="Q44" s="32"/>
    </row>
    <row r="45">
      <c r="N45" s="32"/>
      <c r="O45" s="32"/>
      <c r="P45" s="32"/>
      <c r="Q45" s="32"/>
    </row>
    <row r="46">
      <c r="I46" s="25"/>
      <c r="J46" s="45"/>
      <c r="N46" s="32"/>
      <c r="O46" s="32"/>
      <c r="P46" s="32"/>
      <c r="Q46" s="32"/>
    </row>
    <row r="47">
      <c r="C47" s="25" t="s">
        <v>76</v>
      </c>
      <c r="D47" s="46">
        <v>2368.0</v>
      </c>
      <c r="E47" s="25" t="s">
        <v>77</v>
      </c>
      <c r="F47" s="32"/>
      <c r="G47" s="25" t="s">
        <v>74</v>
      </c>
      <c r="I47" s="25"/>
      <c r="J47" s="45"/>
      <c r="N47" s="32"/>
      <c r="O47" s="32"/>
      <c r="P47" s="32"/>
      <c r="Q47" s="32"/>
    </row>
    <row r="48">
      <c r="C48" s="47" t="s">
        <v>75</v>
      </c>
      <c r="D48" s="43">
        <v>0.6161317567567568</v>
      </c>
      <c r="E48" s="49">
        <v>1459.0</v>
      </c>
      <c r="G48" s="49">
        <v>1511.0</v>
      </c>
      <c r="I48" s="25"/>
      <c r="J48" s="29" t="s">
        <v>48</v>
      </c>
      <c r="K48" s="29" t="s">
        <v>66</v>
      </c>
      <c r="N48" s="32"/>
      <c r="O48" s="32"/>
      <c r="P48" s="32"/>
      <c r="Q48" s="32"/>
    </row>
    <row r="49">
      <c r="C49" s="47" t="s">
        <v>233</v>
      </c>
      <c r="D49" s="43">
        <v>0.38386824324324326</v>
      </c>
      <c r="E49" s="49">
        <v>909.0</v>
      </c>
      <c r="G49" s="49">
        <v>937.0</v>
      </c>
      <c r="I49" s="25"/>
      <c r="J49" s="29" t="s">
        <v>48</v>
      </c>
      <c r="K49" s="29" t="s">
        <v>66</v>
      </c>
      <c r="N49" s="32"/>
      <c r="O49" s="32"/>
      <c r="P49" s="32"/>
      <c r="Q49" s="32"/>
    </row>
    <row r="50">
      <c r="D50" s="43"/>
      <c r="E50" s="49"/>
      <c r="G50" s="49"/>
      <c r="I50" s="25"/>
      <c r="N50" s="32"/>
      <c r="O50" s="32"/>
      <c r="P50" s="32"/>
      <c r="Q50" s="32"/>
    </row>
    <row r="51">
      <c r="D51" s="43"/>
      <c r="E51" s="49"/>
      <c r="G51" s="49"/>
      <c r="I51" s="2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c r="I55" s="25"/>
      <c r="J55" s="45"/>
      <c r="N55" s="32"/>
      <c r="O55" s="32"/>
      <c r="P55" s="32"/>
      <c r="Q55" s="32"/>
    </row>
    <row r="56" ht="20.25" customHeight="1">
      <c r="C56" s="25" t="s">
        <v>80</v>
      </c>
      <c r="D56" s="45">
        <v>17.25</v>
      </c>
      <c r="E56" s="29" t="s">
        <v>81</v>
      </c>
      <c r="J56" s="29" t="s">
        <v>48</v>
      </c>
      <c r="K56" s="30" t="s">
        <v>82</v>
      </c>
    </row>
    <row r="57">
      <c r="C57" s="32" t="s">
        <v>83</v>
      </c>
      <c r="D57" s="80"/>
      <c r="E57" s="52">
        <v>0.9698550724637681</v>
      </c>
      <c r="I57" s="45"/>
      <c r="J57" s="29" t="s">
        <v>48</v>
      </c>
      <c r="K57" s="30" t="s">
        <v>82</v>
      </c>
      <c r="L57" s="45"/>
      <c r="O57" s="29"/>
      <c r="P57" s="30"/>
      <c r="Q57" s="30"/>
    </row>
    <row r="58">
      <c r="C58" s="32" t="s">
        <v>84</v>
      </c>
      <c r="D58" s="80"/>
      <c r="E58" s="52">
        <v>0.0272463768115942</v>
      </c>
      <c r="I58" s="45"/>
      <c r="J58" s="29" t="s">
        <v>48</v>
      </c>
      <c r="K58" s="30" t="s">
        <v>82</v>
      </c>
      <c r="L58" s="45"/>
      <c r="O58" s="29"/>
      <c r="P58" s="30"/>
      <c r="Q58" s="30"/>
    </row>
    <row r="59">
      <c r="C59" s="32" t="s">
        <v>85</v>
      </c>
      <c r="D59" s="51"/>
      <c r="E59" s="52">
        <v>0.002898550724637681</v>
      </c>
      <c r="I59" s="45"/>
      <c r="J59" s="29" t="s">
        <v>48</v>
      </c>
      <c r="K59" s="30" t="s">
        <v>82</v>
      </c>
      <c r="L59" s="45"/>
      <c r="O59" s="29"/>
      <c r="P59" s="30"/>
      <c r="Q59" s="30"/>
    </row>
    <row r="60">
      <c r="C60" s="25"/>
      <c r="D60" s="54"/>
      <c r="G60" s="25"/>
      <c r="I60" s="45"/>
      <c r="J60" s="29"/>
      <c r="K60" s="30"/>
      <c r="L60" s="45"/>
      <c r="O60" s="29"/>
      <c r="P60" s="30"/>
      <c r="Q60" s="30"/>
    </row>
    <row r="61">
      <c r="C61" s="25" t="s">
        <v>86</v>
      </c>
      <c r="D61" s="43">
        <v>-0.05943293347873502</v>
      </c>
      <c r="J61" s="29" t="s">
        <v>48</v>
      </c>
      <c r="K61" s="30" t="s">
        <v>82</v>
      </c>
      <c r="Q61" s="30"/>
    </row>
    <row r="62">
      <c r="C62" s="25" t="s">
        <v>87</v>
      </c>
      <c r="D62" s="45">
        <v>7.8</v>
      </c>
      <c r="E62" s="29" t="s">
        <v>234</v>
      </c>
      <c r="J62" s="29" t="s">
        <v>48</v>
      </c>
      <c r="K62" s="30" t="s">
        <v>89</v>
      </c>
    </row>
    <row r="65">
      <c r="B65" s="41"/>
    </row>
    <row r="66">
      <c r="B66" s="41"/>
    </row>
    <row r="67">
      <c r="B67" s="41"/>
    </row>
    <row r="68">
      <c r="B68" s="41" t="s">
        <v>90</v>
      </c>
    </row>
    <row r="70">
      <c r="C70" s="25" t="s">
        <v>91</v>
      </c>
      <c r="D70" s="55">
        <v>49.98516</v>
      </c>
      <c r="J70" s="29" t="s">
        <v>48</v>
      </c>
      <c r="K70" s="30" t="s">
        <v>92</v>
      </c>
    </row>
    <row r="71">
      <c r="C71" s="25" t="s">
        <v>93</v>
      </c>
      <c r="D71" s="48">
        <v>-0.09083326042682771</v>
      </c>
      <c r="J71" s="29" t="s">
        <v>48</v>
      </c>
      <c r="K71" s="30" t="s">
        <v>92</v>
      </c>
    </row>
    <row r="72">
      <c r="C72" s="25" t="s">
        <v>94</v>
      </c>
      <c r="D72" s="56">
        <v>0.461153694</v>
      </c>
      <c r="J72" s="29" t="s">
        <v>48</v>
      </c>
      <c r="K72" s="30" t="s">
        <v>92</v>
      </c>
    </row>
    <row r="73">
      <c r="B73" s="25"/>
      <c r="J73" s="29"/>
      <c r="K73" s="29"/>
    </row>
    <row r="74">
      <c r="B74" s="25"/>
      <c r="J74" s="29"/>
      <c r="K74" s="29"/>
    </row>
    <row r="75">
      <c r="B75" s="25"/>
      <c r="J75" s="29"/>
      <c r="K75" s="29"/>
    </row>
    <row r="76">
      <c r="B76" s="25"/>
      <c r="J76" s="29"/>
      <c r="K76" s="29"/>
    </row>
    <row r="77">
      <c r="B77" s="25"/>
      <c r="C77" s="25" t="s">
        <v>95</v>
      </c>
      <c r="D77" s="57" t="s">
        <v>235</v>
      </c>
      <c r="J77" s="29" t="s">
        <v>48</v>
      </c>
      <c r="K77" s="30" t="s">
        <v>92</v>
      </c>
    </row>
    <row r="78">
      <c r="B78" s="25"/>
    </row>
    <row r="79">
      <c r="B79" s="25"/>
      <c r="C79" s="25" t="s">
        <v>236</v>
      </c>
      <c r="D79" s="58"/>
    </row>
    <row r="80">
      <c r="B80" s="25"/>
      <c r="C80" s="25"/>
    </row>
    <row r="81">
      <c r="B81" s="25"/>
      <c r="D81" s="58"/>
    </row>
    <row r="82">
      <c r="B82" s="25"/>
      <c r="D82" s="58"/>
    </row>
    <row r="83">
      <c r="C83" s="25" t="s">
        <v>98</v>
      </c>
      <c r="D83" s="58"/>
    </row>
    <row r="84">
      <c r="C84" s="25"/>
      <c r="D84" s="59"/>
      <c r="I84" s="25"/>
    </row>
    <row r="85">
      <c r="C85" s="25" t="s">
        <v>99</v>
      </c>
      <c r="D85" s="60">
        <v>0.829958179</v>
      </c>
    </row>
    <row r="86">
      <c r="C86" s="25" t="s">
        <v>100</v>
      </c>
      <c r="D86" s="60">
        <v>0.253271887</v>
      </c>
    </row>
    <row r="87">
      <c r="C87" s="25" t="s">
        <v>101</v>
      </c>
      <c r="D87" s="60">
        <v>0.528103349</v>
      </c>
    </row>
    <row r="88">
      <c r="C88" s="25"/>
    </row>
    <row r="90">
      <c r="B90" s="41" t="s">
        <v>102</v>
      </c>
    </row>
    <row r="92">
      <c r="C92" s="25" t="s">
        <v>103</v>
      </c>
      <c r="D92" s="32"/>
      <c r="E92" s="32"/>
      <c r="F92" s="32"/>
      <c r="G92" s="32"/>
      <c r="H92" s="32"/>
      <c r="I92" s="32"/>
      <c r="J92" s="32"/>
      <c r="K92" s="32"/>
      <c r="L92" s="32"/>
    </row>
    <row r="93">
      <c r="C93" s="32"/>
      <c r="D93" s="32"/>
      <c r="E93" s="32"/>
      <c r="F93" s="32"/>
      <c r="G93" s="32"/>
      <c r="H93" s="32"/>
      <c r="I93" s="32"/>
      <c r="J93" s="32"/>
      <c r="K93" s="32"/>
      <c r="L93" s="32"/>
    </row>
    <row r="94">
      <c r="C94" s="25">
        <v>2015.0</v>
      </c>
      <c r="D94" s="25">
        <v>2016.0</v>
      </c>
      <c r="E94" s="25">
        <v>2017.0</v>
      </c>
      <c r="F94" s="25">
        <v>2018.0</v>
      </c>
      <c r="G94" s="25">
        <v>2019.0</v>
      </c>
      <c r="H94" s="25">
        <v>2020.0</v>
      </c>
      <c r="I94" s="25">
        <v>2021.0</v>
      </c>
      <c r="J94" s="25"/>
      <c r="K94" s="25"/>
      <c r="L94" s="25"/>
    </row>
    <row r="95">
      <c r="B95" s="25" t="s">
        <v>104</v>
      </c>
      <c r="C95" s="61">
        <v>54.97909</v>
      </c>
      <c r="D95" s="61">
        <v>57.39637</v>
      </c>
      <c r="E95" s="61">
        <v>55.71271</v>
      </c>
      <c r="F95" s="61">
        <v>53.87679</v>
      </c>
      <c r="G95" s="61">
        <v>53.95598</v>
      </c>
      <c r="H95" s="61">
        <v>46.03612</v>
      </c>
      <c r="I95" s="61">
        <v>49.98516</v>
      </c>
      <c r="J95" s="61"/>
      <c r="K95" s="61"/>
      <c r="L95" s="61"/>
      <c r="O95" s="29" t="s">
        <v>48</v>
      </c>
      <c r="P95" s="30" t="s">
        <v>92</v>
      </c>
    </row>
    <row r="98">
      <c r="C98" s="25" t="s">
        <v>105</v>
      </c>
      <c r="D98" s="32"/>
      <c r="E98" s="32"/>
      <c r="F98" s="32"/>
      <c r="G98" s="32"/>
      <c r="H98" s="32"/>
      <c r="I98" s="32"/>
      <c r="J98" s="32"/>
      <c r="K98" s="25"/>
      <c r="L98" s="32"/>
      <c r="M98" s="32"/>
      <c r="N98" s="32"/>
    </row>
    <row r="99">
      <c r="C99" s="25"/>
      <c r="D99" s="25">
        <v>2030.0</v>
      </c>
      <c r="E99" s="25">
        <v>2050.0</v>
      </c>
      <c r="G99" s="32"/>
      <c r="H99" s="32"/>
      <c r="I99" s="32"/>
      <c r="J99" s="32"/>
      <c r="K99" s="25"/>
      <c r="L99" s="25"/>
      <c r="M99" s="25"/>
      <c r="N99" s="25"/>
    </row>
    <row r="100">
      <c r="C100" s="29" t="s">
        <v>106</v>
      </c>
      <c r="D100" s="54">
        <v>0.25</v>
      </c>
      <c r="E100" s="54">
        <v>-0.1</v>
      </c>
      <c r="F100" s="62"/>
      <c r="J100" s="29" t="s">
        <v>48</v>
      </c>
      <c r="K100" s="63" t="s">
        <v>107</v>
      </c>
      <c r="L100" s="62"/>
      <c r="M100" s="62"/>
      <c r="N100" s="62"/>
    </row>
    <row r="101">
      <c r="C101" s="29" t="s">
        <v>108</v>
      </c>
      <c r="D101" s="54">
        <v>0.35</v>
      </c>
      <c r="E101" s="54">
        <v>0.0</v>
      </c>
      <c r="J101" s="47" t="s">
        <v>48</v>
      </c>
      <c r="K101" s="63" t="s">
        <v>107</v>
      </c>
    </row>
    <row r="102">
      <c r="C102" s="29" t="s">
        <v>109</v>
      </c>
      <c r="D102" s="54">
        <v>0.45</v>
      </c>
      <c r="E102" s="54">
        <v>0.75</v>
      </c>
      <c r="J102" s="47" t="s">
        <v>48</v>
      </c>
      <c r="K102" s="63" t="s">
        <v>107</v>
      </c>
    </row>
    <row r="103">
      <c r="B103" s="29"/>
      <c r="C103" s="25"/>
      <c r="D103" s="54"/>
    </row>
    <row r="104">
      <c r="B104" s="29"/>
      <c r="C104" s="25"/>
      <c r="D104" s="54"/>
    </row>
    <row r="105">
      <c r="B105" s="29"/>
      <c r="C105" s="25"/>
      <c r="D105" s="54"/>
    </row>
    <row r="107">
      <c r="C107" s="25"/>
      <c r="D107" s="54"/>
    </row>
    <row r="108">
      <c r="C108" s="25"/>
      <c r="D108" s="29"/>
      <c r="F108" s="29"/>
      <c r="G108" s="29"/>
      <c r="I108" s="25"/>
      <c r="J108" s="32"/>
      <c r="K108" s="32"/>
      <c r="L108" s="32"/>
      <c r="M108" s="32"/>
      <c r="N108" s="32"/>
      <c r="O108" s="32"/>
      <c r="P108" s="32"/>
      <c r="Q108" s="32"/>
      <c r="R108" s="32"/>
    </row>
    <row r="109">
      <c r="C109" s="25"/>
      <c r="D109" s="29"/>
      <c r="F109" s="29"/>
      <c r="G109" s="29"/>
      <c r="I109" s="25"/>
      <c r="J109" s="32"/>
      <c r="K109" s="32"/>
      <c r="L109" s="32"/>
      <c r="M109" s="32"/>
      <c r="N109" s="32"/>
      <c r="O109" s="32"/>
      <c r="P109" s="32"/>
      <c r="Q109" s="32"/>
      <c r="R109" s="32"/>
    </row>
    <row r="110">
      <c r="C110" s="25" t="s">
        <v>110</v>
      </c>
      <c r="D110" s="29" t="s">
        <v>119</v>
      </c>
      <c r="J110" s="29" t="s">
        <v>48</v>
      </c>
      <c r="K110" s="29" t="s">
        <v>237</v>
      </c>
    </row>
    <row r="111">
      <c r="C111" s="25" t="s">
        <v>113</v>
      </c>
      <c r="D111" s="29" t="s">
        <v>111</v>
      </c>
      <c r="J111" s="29" t="s">
        <v>48</v>
      </c>
      <c r="K111" s="29" t="s">
        <v>114</v>
      </c>
    </row>
    <row r="112">
      <c r="C112" s="25" t="s">
        <v>115</v>
      </c>
      <c r="D112" s="29" t="s">
        <v>238</v>
      </c>
      <c r="J112" s="29" t="s">
        <v>48</v>
      </c>
      <c r="K112" s="29" t="s">
        <v>117</v>
      </c>
      <c r="AC112" s="29"/>
      <c r="AD112" s="29"/>
      <c r="AE112" s="29"/>
      <c r="AF112" s="29"/>
    </row>
    <row r="113">
      <c r="C113" s="25" t="s">
        <v>118</v>
      </c>
      <c r="D113" s="29" t="s">
        <v>119</v>
      </c>
      <c r="J113" s="29" t="s">
        <v>48</v>
      </c>
      <c r="K113" s="29" t="s">
        <v>117</v>
      </c>
    </row>
    <row r="114">
      <c r="C114" s="64" t="s">
        <v>120</v>
      </c>
      <c r="D114" s="65" t="s">
        <v>239</v>
      </c>
      <c r="J114" s="29" t="s">
        <v>48</v>
      </c>
      <c r="K114" s="29" t="s">
        <v>117</v>
      </c>
    </row>
    <row r="115">
      <c r="C115" s="25" t="s">
        <v>121</v>
      </c>
      <c r="D115" s="29" t="s">
        <v>111</v>
      </c>
      <c r="J115" s="29" t="s">
        <v>48</v>
      </c>
      <c r="K115" s="29" t="s">
        <v>117</v>
      </c>
    </row>
    <row r="116">
      <c r="C116" s="29"/>
    </row>
    <row r="117">
      <c r="C117" s="25" t="s">
        <v>122</v>
      </c>
      <c r="D117" s="29" t="s">
        <v>119</v>
      </c>
      <c r="E117" s="29" t="s">
        <v>240</v>
      </c>
      <c r="J117" s="29" t="s">
        <v>48</v>
      </c>
      <c r="K117" s="29" t="s">
        <v>124</v>
      </c>
    </row>
    <row r="118">
      <c r="C118" s="66"/>
    </row>
    <row r="119">
      <c r="C119" s="66"/>
    </row>
    <row r="120">
      <c r="C120" s="66" t="s">
        <v>125</v>
      </c>
    </row>
    <row r="121">
      <c r="D121" s="29" t="s">
        <v>241</v>
      </c>
      <c r="J121" s="29" t="s">
        <v>48</v>
      </c>
      <c r="K121" s="29" t="s">
        <v>124</v>
      </c>
    </row>
    <row r="122">
      <c r="C122" s="25"/>
      <c r="D122" s="29" t="s">
        <v>126</v>
      </c>
      <c r="J122" s="29" t="s">
        <v>48</v>
      </c>
      <c r="K122" s="29" t="s">
        <v>124</v>
      </c>
    </row>
    <row r="123">
      <c r="D123" s="29" t="s">
        <v>242</v>
      </c>
    </row>
    <row r="124">
      <c r="B124" s="66"/>
    </row>
    <row r="125">
      <c r="C125" s="66" t="s">
        <v>130</v>
      </c>
    </row>
    <row r="127">
      <c r="C127" s="25" t="s">
        <v>131</v>
      </c>
      <c r="D127" s="47" t="s">
        <v>243</v>
      </c>
      <c r="F127" s="47" t="s">
        <v>244</v>
      </c>
      <c r="J127" s="29" t="s">
        <v>48</v>
      </c>
      <c r="K127" s="29" t="s">
        <v>117</v>
      </c>
    </row>
    <row r="128">
      <c r="D128" s="47" t="s">
        <v>245</v>
      </c>
      <c r="F128" s="47" t="s">
        <v>246</v>
      </c>
      <c r="J128" s="29" t="s">
        <v>48</v>
      </c>
      <c r="K128" s="29" t="s">
        <v>117</v>
      </c>
    </row>
    <row r="129">
      <c r="D129" s="47" t="s">
        <v>247</v>
      </c>
      <c r="F129" s="47" t="s">
        <v>248</v>
      </c>
      <c r="J129" s="29" t="s">
        <v>48</v>
      </c>
      <c r="K129" s="29" t="s">
        <v>117</v>
      </c>
    </row>
    <row r="130">
      <c r="C130" s="25"/>
      <c r="D130" s="47" t="s">
        <v>249</v>
      </c>
      <c r="F130" s="47" t="s">
        <v>132</v>
      </c>
      <c r="J130" s="29" t="s">
        <v>48</v>
      </c>
      <c r="K130" s="29" t="s">
        <v>117</v>
      </c>
    </row>
    <row r="131">
      <c r="C131" s="25"/>
      <c r="D131" s="47" t="s">
        <v>250</v>
      </c>
      <c r="F131" s="47" t="s">
        <v>251</v>
      </c>
      <c r="J131" s="29" t="s">
        <v>48</v>
      </c>
      <c r="K131" s="29" t="s">
        <v>117</v>
      </c>
    </row>
    <row r="132">
      <c r="C132" s="25"/>
      <c r="D132" s="47" t="s">
        <v>252</v>
      </c>
      <c r="F132" s="47" t="s">
        <v>253</v>
      </c>
      <c r="J132" s="29" t="s">
        <v>48</v>
      </c>
      <c r="K132" s="29" t="s">
        <v>117</v>
      </c>
    </row>
    <row r="133">
      <c r="C133" s="25"/>
      <c r="D133" s="47" t="s">
        <v>254</v>
      </c>
      <c r="F133" s="47" t="s">
        <v>255</v>
      </c>
      <c r="J133" s="29" t="s">
        <v>48</v>
      </c>
      <c r="K133" s="29" t="s">
        <v>117</v>
      </c>
    </row>
    <row r="134">
      <c r="C134" s="25"/>
      <c r="D134" s="29"/>
    </row>
    <row r="135">
      <c r="C135" s="25" t="s">
        <v>133</v>
      </c>
      <c r="D135" s="29" t="s">
        <v>256</v>
      </c>
      <c r="J135" s="29" t="s">
        <v>48</v>
      </c>
      <c r="K135" s="29" t="s">
        <v>117</v>
      </c>
    </row>
    <row r="136">
      <c r="D136" s="29" t="s">
        <v>257</v>
      </c>
      <c r="J136" s="29" t="s">
        <v>48</v>
      </c>
      <c r="K136" s="29" t="s">
        <v>117</v>
      </c>
    </row>
    <row r="138">
      <c r="A138" s="70" t="s">
        <v>135</v>
      </c>
      <c r="B138" s="71"/>
      <c r="C138" s="71"/>
      <c r="D138" s="71"/>
      <c r="E138" s="71"/>
      <c r="F138" s="71"/>
      <c r="G138" s="71"/>
      <c r="H138" s="71"/>
      <c r="I138" s="71"/>
      <c r="J138" s="71"/>
      <c r="K138" s="71"/>
      <c r="L138" s="71"/>
      <c r="M138" s="71"/>
      <c r="N138" s="71"/>
    </row>
    <row r="141">
      <c r="B141" s="41" t="s">
        <v>136</v>
      </c>
    </row>
    <row r="142">
      <c r="B142" s="25"/>
    </row>
    <row r="143">
      <c r="B143" s="25"/>
      <c r="C143" s="25" t="s">
        <v>137</v>
      </c>
      <c r="D143" s="29" t="s">
        <v>258</v>
      </c>
      <c r="J143" s="29" t="s">
        <v>48</v>
      </c>
      <c r="K143" s="30"/>
    </row>
    <row r="144">
      <c r="B144" s="25"/>
      <c r="C144" s="25" t="s">
        <v>138</v>
      </c>
      <c r="D144" s="29" t="s">
        <v>119</v>
      </c>
      <c r="J144" s="29" t="s">
        <v>259</v>
      </c>
      <c r="K144" s="30" t="s">
        <v>260</v>
      </c>
    </row>
    <row r="145">
      <c r="B145" s="25"/>
      <c r="C145" s="25" t="s">
        <v>139</v>
      </c>
      <c r="D145" s="29" t="s">
        <v>261</v>
      </c>
      <c r="J145" s="29" t="s">
        <v>48</v>
      </c>
      <c r="K145" s="30" t="s">
        <v>260</v>
      </c>
    </row>
    <row r="146">
      <c r="B146" s="25"/>
      <c r="C146" s="25" t="s">
        <v>141</v>
      </c>
      <c r="D146" s="29" t="s">
        <v>140</v>
      </c>
      <c r="J146" s="29" t="s">
        <v>259</v>
      </c>
      <c r="K146" s="30" t="s">
        <v>262</v>
      </c>
    </row>
    <row r="147">
      <c r="B147" s="25"/>
      <c r="K147" s="30"/>
    </row>
    <row r="148">
      <c r="B148" s="41"/>
    </row>
    <row r="149">
      <c r="B149" s="41" t="s">
        <v>142</v>
      </c>
    </row>
    <row r="150">
      <c r="B150" s="25"/>
    </row>
    <row r="151">
      <c r="B151" s="25"/>
      <c r="C151" s="25" t="s">
        <v>143</v>
      </c>
      <c r="D151" s="29" t="s">
        <v>263</v>
      </c>
      <c r="J151" s="29" t="s">
        <v>48</v>
      </c>
      <c r="K151" s="30" t="s">
        <v>264</v>
      </c>
    </row>
    <row r="152">
      <c r="B152" s="25"/>
      <c r="C152" s="25" t="s">
        <v>144</v>
      </c>
      <c r="D152" s="29" t="s">
        <v>258</v>
      </c>
    </row>
    <row r="153">
      <c r="B153" s="25"/>
    </row>
    <row r="154">
      <c r="B154" s="25"/>
      <c r="C154" s="25"/>
      <c r="D154" s="29"/>
      <c r="J154" s="29"/>
      <c r="K154" s="30"/>
    </row>
    <row r="155">
      <c r="B155" s="41" t="s">
        <v>145</v>
      </c>
    </row>
    <row r="156">
      <c r="B156" s="25"/>
    </row>
    <row r="157">
      <c r="B157" s="25"/>
      <c r="C157" s="25" t="s">
        <v>146</v>
      </c>
      <c r="D157" s="29" t="s">
        <v>263</v>
      </c>
      <c r="J157" s="29" t="s">
        <v>48</v>
      </c>
      <c r="K157" s="30" t="s">
        <v>264</v>
      </c>
    </row>
    <row r="158">
      <c r="B158" s="25"/>
      <c r="C158" s="25" t="s">
        <v>144</v>
      </c>
      <c r="D158" s="29" t="s">
        <v>258</v>
      </c>
    </row>
    <row r="159">
      <c r="B159" s="25"/>
      <c r="C159" s="25" t="s">
        <v>147</v>
      </c>
      <c r="D159" s="29" t="s">
        <v>258</v>
      </c>
    </row>
    <row r="160">
      <c r="B160" s="41"/>
    </row>
    <row r="161">
      <c r="B161" s="41"/>
    </row>
    <row r="162">
      <c r="B162" s="41" t="s">
        <v>148</v>
      </c>
    </row>
    <row r="163">
      <c r="B163" s="25"/>
    </row>
    <row r="164">
      <c r="B164" s="25"/>
      <c r="C164" s="25" t="s">
        <v>149</v>
      </c>
      <c r="D164" s="29" t="s">
        <v>140</v>
      </c>
      <c r="J164" s="29" t="s">
        <v>48</v>
      </c>
      <c r="K164" s="30" t="s">
        <v>150</v>
      </c>
    </row>
    <row r="165">
      <c r="B165" s="25"/>
      <c r="C165" s="25" t="s">
        <v>151</v>
      </c>
      <c r="D165" s="72">
        <v>0.0</v>
      </c>
      <c r="I165" s="25"/>
      <c r="J165" s="29" t="s">
        <v>48</v>
      </c>
      <c r="K165" s="30" t="s">
        <v>150</v>
      </c>
      <c r="M165" s="29"/>
      <c r="N165" s="30"/>
    </row>
    <row r="166">
      <c r="B166" s="25"/>
      <c r="C166" s="25"/>
      <c r="D166" s="29"/>
      <c r="I166" s="25"/>
      <c r="M166" s="29"/>
      <c r="N166" s="30"/>
    </row>
    <row r="167">
      <c r="B167" s="25"/>
      <c r="C167" s="25" t="s">
        <v>152</v>
      </c>
      <c r="D167" s="29" t="s">
        <v>265</v>
      </c>
      <c r="J167" s="68" t="s">
        <v>48</v>
      </c>
      <c r="K167" s="69" t="s">
        <v>154</v>
      </c>
    </row>
    <row r="168">
      <c r="B168" s="25"/>
      <c r="C168" s="25" t="s">
        <v>155</v>
      </c>
      <c r="D168" s="73">
        <v>2.5</v>
      </c>
      <c r="J168" s="29" t="s">
        <v>48</v>
      </c>
      <c r="K168" s="30" t="s">
        <v>156</v>
      </c>
    </row>
    <row r="169">
      <c r="B169" s="25"/>
    </row>
    <row r="170">
      <c r="B170" s="25"/>
    </row>
    <row r="171">
      <c r="B171" s="41" t="s">
        <v>157</v>
      </c>
    </row>
    <row r="172">
      <c r="B172" s="25"/>
    </row>
    <row r="173">
      <c r="B173" s="25"/>
      <c r="C173" s="25" t="s">
        <v>266</v>
      </c>
      <c r="D173" s="29">
        <v>5153.0</v>
      </c>
      <c r="E173" s="29" t="s">
        <v>159</v>
      </c>
      <c r="J173" s="29" t="s">
        <v>48</v>
      </c>
      <c r="K173" s="30" t="s">
        <v>160</v>
      </c>
    </row>
    <row r="174">
      <c r="B174" s="25"/>
      <c r="C174" s="25" t="s">
        <v>267</v>
      </c>
      <c r="D174" s="29">
        <v>40837.0</v>
      </c>
      <c r="E174" s="29" t="s">
        <v>162</v>
      </c>
      <c r="J174" s="29" t="s">
        <v>48</v>
      </c>
      <c r="K174" s="30" t="s">
        <v>163</v>
      </c>
      <c r="M174" s="29"/>
      <c r="N174" s="30"/>
    </row>
    <row r="175">
      <c r="B175" s="25"/>
      <c r="C175" s="25" t="s">
        <v>268</v>
      </c>
      <c r="D175" s="29">
        <v>1592.1</v>
      </c>
      <c r="E175" s="29" t="s">
        <v>165</v>
      </c>
      <c r="J175" s="29" t="s">
        <v>48</v>
      </c>
      <c r="K175" s="30" t="s">
        <v>166</v>
      </c>
      <c r="M175" s="29"/>
      <c r="N175" s="30"/>
    </row>
    <row r="176">
      <c r="B176" s="25"/>
      <c r="C176" s="77" t="s">
        <v>167</v>
      </c>
      <c r="D176" s="78" t="s">
        <v>88</v>
      </c>
      <c r="E176" s="68"/>
      <c r="J176" s="29" t="s">
        <v>48</v>
      </c>
      <c r="K176" s="30" t="s">
        <v>168</v>
      </c>
    </row>
    <row r="177" ht="16.5" customHeight="1">
      <c r="B177" s="25"/>
      <c r="C177" s="77" t="s">
        <v>169</v>
      </c>
      <c r="D177" s="78" t="s">
        <v>88</v>
      </c>
      <c r="E177" s="68"/>
      <c r="J177" s="29" t="s">
        <v>48</v>
      </c>
      <c r="K177" s="30" t="s">
        <v>168</v>
      </c>
    </row>
    <row r="178">
      <c r="B178" s="25"/>
    </row>
    <row r="179">
      <c r="B179" s="25"/>
      <c r="C179" s="25" t="s">
        <v>170</v>
      </c>
      <c r="D179" s="29" t="s">
        <v>119</v>
      </c>
      <c r="J179" s="29" t="s">
        <v>48</v>
      </c>
      <c r="K179" s="30" t="s">
        <v>269</v>
      </c>
    </row>
    <row r="180">
      <c r="B180" s="25"/>
      <c r="C180" s="25" t="s">
        <v>144</v>
      </c>
      <c r="D180" s="29" t="s">
        <v>270</v>
      </c>
    </row>
    <row r="181">
      <c r="B181" s="25"/>
    </row>
    <row r="183">
      <c r="B183" s="41" t="s">
        <v>175</v>
      </c>
    </row>
    <row r="184">
      <c r="B184" s="41"/>
    </row>
    <row r="185">
      <c r="C185" s="77" t="s">
        <v>176</v>
      </c>
      <c r="D185" s="81">
        <v>64.4</v>
      </c>
      <c r="E185" s="68"/>
      <c r="F185" s="68"/>
      <c r="G185" s="68"/>
      <c r="H185" s="68"/>
      <c r="I185" s="68"/>
      <c r="J185" s="78" t="s">
        <v>48</v>
      </c>
      <c r="K185" s="79" t="s">
        <v>177</v>
      </c>
      <c r="P185" s="32"/>
      <c r="Q185" s="32"/>
    </row>
    <row r="186">
      <c r="C186" s="77" t="s">
        <v>178</v>
      </c>
      <c r="D186" s="82">
        <v>0.038</v>
      </c>
      <c r="E186" s="68"/>
      <c r="F186" s="68"/>
      <c r="G186" s="68"/>
      <c r="H186" s="68"/>
      <c r="I186" s="68"/>
      <c r="J186" s="78" t="s">
        <v>48</v>
      </c>
      <c r="K186" s="79" t="s">
        <v>177</v>
      </c>
      <c r="P186" s="32"/>
      <c r="Q186" s="32"/>
    </row>
    <row r="187">
      <c r="C187" s="25"/>
      <c r="E187" s="25"/>
      <c r="F187" s="76"/>
      <c r="K187" s="30"/>
      <c r="P187" s="32"/>
      <c r="Q187" s="32"/>
    </row>
    <row r="188">
      <c r="C188" s="32"/>
      <c r="E188" s="25"/>
      <c r="F188" s="76"/>
      <c r="K188" s="30"/>
      <c r="P188" s="32"/>
      <c r="Q188" s="32"/>
    </row>
    <row r="189">
      <c r="B189" s="41"/>
    </row>
    <row r="190">
      <c r="B190" s="41" t="s">
        <v>179</v>
      </c>
    </row>
    <row r="192">
      <c r="C192" s="25" t="s">
        <v>180</v>
      </c>
      <c r="D192" s="73">
        <v>4.638192</v>
      </c>
      <c r="E192" s="29" t="s">
        <v>181</v>
      </c>
      <c r="J192" s="29" t="s">
        <v>48</v>
      </c>
      <c r="K192" s="29" t="s">
        <v>182</v>
      </c>
    </row>
    <row r="193">
      <c r="C193" s="25" t="s">
        <v>183</v>
      </c>
      <c r="D193" s="73">
        <v>438.909</v>
      </c>
      <c r="E193" s="29" t="s">
        <v>165</v>
      </c>
      <c r="J193" s="29" t="s">
        <v>48</v>
      </c>
      <c r="K193" s="30" t="s">
        <v>184</v>
      </c>
    </row>
    <row r="194">
      <c r="C194" s="25" t="s">
        <v>185</v>
      </c>
      <c r="D194" s="29" t="s">
        <v>140</v>
      </c>
      <c r="J194" s="29" t="s">
        <v>48</v>
      </c>
      <c r="K194" s="30" t="s">
        <v>186</v>
      </c>
    </row>
    <row r="195">
      <c r="C195" s="25" t="s">
        <v>187</v>
      </c>
      <c r="D195" s="29" t="s">
        <v>140</v>
      </c>
      <c r="J195" s="29" t="s">
        <v>48</v>
      </c>
      <c r="K195" s="30" t="s">
        <v>186</v>
      </c>
    </row>
    <row r="198">
      <c r="B198" s="41" t="s">
        <v>188</v>
      </c>
    </row>
    <row r="200">
      <c r="C200" s="25" t="s">
        <v>189</v>
      </c>
      <c r="D200" s="73">
        <v>66.67458891</v>
      </c>
      <c r="J200" s="29" t="s">
        <v>48</v>
      </c>
      <c r="K200" s="29" t="s">
        <v>190</v>
      </c>
    </row>
    <row r="201">
      <c r="C201" s="25" t="s">
        <v>191</v>
      </c>
      <c r="D201" s="73">
        <v>5928454.0</v>
      </c>
      <c r="E201" s="29" t="s">
        <v>17</v>
      </c>
      <c r="J201" s="29" t="s">
        <v>48</v>
      </c>
      <c r="K201" s="30" t="s">
        <v>192</v>
      </c>
    </row>
    <row r="202">
      <c r="B202" s="25"/>
      <c r="C202" s="25"/>
    </row>
    <row r="203">
      <c r="C203" s="25"/>
      <c r="K203" s="30"/>
    </row>
    <row r="204">
      <c r="B204" s="41" t="s">
        <v>193</v>
      </c>
    </row>
    <row r="206">
      <c r="B206" s="25"/>
      <c r="C206" s="25" t="s">
        <v>194</v>
      </c>
      <c r="D206" s="29" t="s">
        <v>88</v>
      </c>
      <c r="J206" s="29" t="s">
        <v>48</v>
      </c>
      <c r="K206" s="30" t="s">
        <v>195</v>
      </c>
    </row>
    <row r="207">
      <c r="B207" s="25"/>
      <c r="C207" s="25" t="s">
        <v>196</v>
      </c>
      <c r="D207" s="43">
        <v>0.0029</v>
      </c>
      <c r="J207" s="29" t="s">
        <v>48</v>
      </c>
      <c r="K207" s="30" t="s">
        <v>82</v>
      </c>
    </row>
    <row r="208">
      <c r="C208" s="25" t="s">
        <v>197</v>
      </c>
      <c r="D208" s="29" t="s">
        <v>88</v>
      </c>
      <c r="J208" s="29" t="s">
        <v>48</v>
      </c>
      <c r="K208" s="30" t="s">
        <v>195</v>
      </c>
    </row>
    <row r="209">
      <c r="B209" s="25"/>
      <c r="I209" s="29"/>
    </row>
    <row r="210">
      <c r="B210" s="25"/>
      <c r="I210" s="29"/>
    </row>
    <row r="211">
      <c r="B211" s="25"/>
      <c r="I211" s="29"/>
    </row>
    <row r="212">
      <c r="B212" s="41" t="s">
        <v>198</v>
      </c>
      <c r="I212" s="29"/>
    </row>
    <row r="213">
      <c r="B213" s="25"/>
      <c r="C213" s="77" t="s">
        <v>199</v>
      </c>
      <c r="D213" s="78" t="s">
        <v>88</v>
      </c>
      <c r="E213" s="68"/>
      <c r="F213" s="68"/>
      <c r="G213" s="68"/>
      <c r="H213" s="78"/>
      <c r="I213" s="68"/>
      <c r="J213" s="78" t="s">
        <v>48</v>
      </c>
      <c r="K213" s="79" t="s">
        <v>201</v>
      </c>
    </row>
    <row r="214">
      <c r="B214" s="25"/>
      <c r="C214" s="25" t="s">
        <v>202</v>
      </c>
      <c r="D214" s="29" t="s">
        <v>88</v>
      </c>
      <c r="J214" s="29" t="s">
        <v>48</v>
      </c>
      <c r="K214" s="30" t="s">
        <v>203</v>
      </c>
    </row>
    <row r="215">
      <c r="B215" s="25"/>
      <c r="C215" s="25" t="s">
        <v>204</v>
      </c>
      <c r="D215" s="29" t="s">
        <v>88</v>
      </c>
      <c r="J215" s="29" t="s">
        <v>48</v>
      </c>
      <c r="K215" s="30" t="s">
        <v>203</v>
      </c>
    </row>
    <row r="216">
      <c r="B216" s="25"/>
      <c r="C216" s="25" t="s">
        <v>205</v>
      </c>
      <c r="D216" s="29" t="s">
        <v>271</v>
      </c>
      <c r="H216" s="29"/>
      <c r="J216" s="29" t="s">
        <v>48</v>
      </c>
      <c r="K216" s="79" t="s">
        <v>207</v>
      </c>
    </row>
    <row r="217">
      <c r="B217" s="25"/>
    </row>
    <row r="218">
      <c r="C218" s="25" t="s">
        <v>208</v>
      </c>
      <c r="D218" s="29" t="s">
        <v>209</v>
      </c>
      <c r="J218" s="29" t="s">
        <v>48</v>
      </c>
      <c r="K218" s="30" t="s">
        <v>210</v>
      </c>
    </row>
    <row r="219">
      <c r="C219" s="25" t="s">
        <v>211</v>
      </c>
      <c r="D219" s="29" t="s">
        <v>209</v>
      </c>
      <c r="J219" s="29" t="s">
        <v>48</v>
      </c>
      <c r="K219" s="30" t="s">
        <v>210</v>
      </c>
    </row>
    <row r="220">
      <c r="C220" s="25" t="s">
        <v>212</v>
      </c>
      <c r="D220" s="29" t="s">
        <v>88</v>
      </c>
      <c r="J220" s="29" t="s">
        <v>48</v>
      </c>
      <c r="K220" s="29" t="s">
        <v>213</v>
      </c>
    </row>
    <row r="226">
      <c r="B226" s="41" t="s">
        <v>214</v>
      </c>
    </row>
    <row r="227">
      <c r="C227" s="25" t="s">
        <v>215</v>
      </c>
      <c r="E227" s="25" t="s">
        <v>216</v>
      </c>
    </row>
    <row r="228">
      <c r="C228" s="25" t="s">
        <v>217</v>
      </c>
      <c r="D228" s="54">
        <v>-0.66</v>
      </c>
      <c r="E228" s="29" t="s">
        <v>272</v>
      </c>
      <c r="J228" s="29" t="s">
        <v>48</v>
      </c>
      <c r="K228" s="29" t="s">
        <v>218</v>
      </c>
    </row>
    <row r="229">
      <c r="C229" s="25" t="s">
        <v>219</v>
      </c>
      <c r="D229" s="43">
        <v>-0.623</v>
      </c>
      <c r="E229" s="29" t="s">
        <v>273</v>
      </c>
      <c r="J229" s="29" t="s">
        <v>48</v>
      </c>
      <c r="K229" s="30" t="s">
        <v>220</v>
      </c>
    </row>
    <row r="230">
      <c r="C230" s="25" t="s">
        <v>221</v>
      </c>
      <c r="D230" s="43">
        <v>-0.657</v>
      </c>
      <c r="E230" s="29" t="s">
        <v>273</v>
      </c>
      <c r="J230" s="29" t="s">
        <v>48</v>
      </c>
      <c r="K230" s="30" t="s">
        <v>220</v>
      </c>
    </row>
    <row r="231">
      <c r="C231" s="25" t="s">
        <v>222</v>
      </c>
      <c r="D231" s="29" t="s">
        <v>88</v>
      </c>
      <c r="J231" s="29" t="s">
        <v>48</v>
      </c>
      <c r="K231" s="30" t="s">
        <v>223</v>
      </c>
    </row>
    <row r="232">
      <c r="C232" s="25"/>
      <c r="D232" s="29"/>
      <c r="J232" s="29"/>
      <c r="K232" s="29"/>
    </row>
    <row r="233">
      <c r="C233" s="25"/>
      <c r="D233" s="29"/>
      <c r="J233" s="29"/>
      <c r="K233" s="29"/>
    </row>
    <row r="234">
      <c r="C234" s="25" t="s">
        <v>224</v>
      </c>
      <c r="D234" s="29" t="s">
        <v>88</v>
      </c>
      <c r="J234" s="29" t="s">
        <v>48</v>
      </c>
      <c r="K234" s="29" t="s">
        <v>225</v>
      </c>
    </row>
    <row r="235">
      <c r="C235" s="25" t="s">
        <v>226</v>
      </c>
      <c r="D235" s="29" t="s">
        <v>88</v>
      </c>
    </row>
    <row r="236">
      <c r="C236" s="25" t="s">
        <v>227</v>
      </c>
      <c r="D236" s="29" t="s">
        <v>88</v>
      </c>
    </row>
  </sheetData>
  <mergeCells count="4">
    <mergeCell ref="C2:P3"/>
    <mergeCell ref="C4:P4"/>
    <mergeCell ref="C25:E27"/>
    <mergeCell ref="D114:G114"/>
  </mergeCells>
  <hyperlinks>
    <hyperlink r:id="rId1" ref="C2"/>
    <hyperlink r:id="rId2" ref="C4"/>
  </hyperlinks>
  <drawing r:id="rId3"/>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1">
      <c r="A1" s="29" t="s">
        <v>1159</v>
      </c>
    </row>
    <row r="2">
      <c r="B2" s="25" t="s">
        <v>42</v>
      </c>
      <c r="C2" s="26" t="s">
        <v>1160</v>
      </c>
    </row>
    <row r="3" ht="28.5" customHeight="1"/>
    <row r="6">
      <c r="B6" s="27" t="s">
        <v>1161</v>
      </c>
    </row>
    <row r="9">
      <c r="C9" s="25" t="s">
        <v>46</v>
      </c>
      <c r="D9" s="28" t="s">
        <v>597</v>
      </c>
      <c r="J9" s="29" t="s">
        <v>48</v>
      </c>
      <c r="K9" s="30" t="s">
        <v>49</v>
      </c>
    </row>
    <row r="10">
      <c r="C10" s="25" t="s">
        <v>50</v>
      </c>
      <c r="D10" s="31">
        <v>0.951</v>
      </c>
      <c r="J10" s="29" t="s">
        <v>48</v>
      </c>
      <c r="K10" s="30" t="s">
        <v>51</v>
      </c>
    </row>
    <row r="11">
      <c r="C11" s="32"/>
    </row>
    <row r="12">
      <c r="C12" s="32"/>
    </row>
    <row r="13">
      <c r="C13" s="32"/>
      <c r="D13" s="25" t="s">
        <v>52</v>
      </c>
      <c r="E13" s="25" t="s">
        <v>53</v>
      </c>
    </row>
    <row r="14">
      <c r="C14" s="25" t="s">
        <v>54</v>
      </c>
      <c r="D14" s="33">
        <v>2.6046256E7</v>
      </c>
      <c r="E14" s="34">
        <v>0.10172046218169983</v>
      </c>
      <c r="J14" s="29" t="s">
        <v>48</v>
      </c>
      <c r="K14" s="30" t="s">
        <v>55</v>
      </c>
    </row>
    <row r="15">
      <c r="C15" s="25" t="s">
        <v>56</v>
      </c>
      <c r="D15" s="34">
        <v>0.8632182682992903</v>
      </c>
      <c r="E15" s="34">
        <v>0.10232490024896879</v>
      </c>
      <c r="J15" s="29" t="s">
        <v>48</v>
      </c>
      <c r="K15" s="30" t="s">
        <v>57</v>
      </c>
    </row>
    <row r="16">
      <c r="C16" s="25"/>
      <c r="D16" s="35"/>
      <c r="E16" s="25" t="s">
        <v>58</v>
      </c>
      <c r="J16" s="29"/>
      <c r="K16" s="30"/>
    </row>
    <row r="17">
      <c r="C17" s="25" t="s">
        <v>59</v>
      </c>
      <c r="D17" s="35">
        <v>58651.21008</v>
      </c>
      <c r="E17" s="36">
        <v>0.026704095019796537</v>
      </c>
      <c r="J17" s="29" t="s">
        <v>48</v>
      </c>
      <c r="K17" s="30" t="s">
        <v>60</v>
      </c>
    </row>
    <row r="18">
      <c r="I18" s="32"/>
    </row>
    <row r="19">
      <c r="I19" s="32"/>
    </row>
    <row r="20">
      <c r="I20" s="32"/>
    </row>
    <row r="21">
      <c r="I21" s="32"/>
    </row>
    <row r="22">
      <c r="I22" s="32"/>
    </row>
    <row r="23">
      <c r="C23" s="37" t="s">
        <v>61</v>
      </c>
      <c r="D23" s="38"/>
      <c r="E23" s="38"/>
      <c r="F23" s="38"/>
      <c r="H23" s="38"/>
      <c r="I23" s="38"/>
    </row>
    <row r="24" ht="49.5" customHeight="1">
      <c r="B24" s="38"/>
      <c r="C24" s="83" t="s">
        <v>1162</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280680.0</v>
      </c>
      <c r="E31" s="29" t="s">
        <v>65</v>
      </c>
      <c r="J31" s="29" t="s">
        <v>48</v>
      </c>
      <c r="K31" s="29" t="s">
        <v>599</v>
      </c>
    </row>
    <row r="32">
      <c r="C32" s="25" t="s">
        <v>67</v>
      </c>
      <c r="D32" s="48">
        <v>-0.05227224381333129</v>
      </c>
      <c r="E32" s="44" t="s">
        <v>68</v>
      </c>
      <c r="J32" s="29" t="s">
        <v>48</v>
      </c>
      <c r="K32" s="29" t="s">
        <v>599</v>
      </c>
    </row>
    <row r="33">
      <c r="C33" s="25" t="s">
        <v>69</v>
      </c>
      <c r="D33" s="42">
        <v>670373.0</v>
      </c>
      <c r="E33" s="29" t="s">
        <v>464</v>
      </c>
      <c r="J33" s="29" t="s">
        <v>48</v>
      </c>
      <c r="K33" s="30" t="s">
        <v>600</v>
      </c>
    </row>
    <row r="34">
      <c r="C34" s="25" t="s">
        <v>67</v>
      </c>
      <c r="D34" s="48">
        <v>0.1096392203080101</v>
      </c>
      <c r="E34" s="44" t="s">
        <v>68</v>
      </c>
      <c r="J34" s="29" t="s">
        <v>48</v>
      </c>
      <c r="K34" s="30" t="s">
        <v>600</v>
      </c>
    </row>
    <row r="35">
      <c r="I35" s="25"/>
      <c r="J35" s="45"/>
      <c r="N35" s="32"/>
      <c r="O35" s="32"/>
      <c r="P35" s="32"/>
      <c r="Q35" s="32"/>
    </row>
    <row r="36">
      <c r="I36" s="25"/>
      <c r="J36" s="45"/>
      <c r="N36" s="32"/>
      <c r="O36" s="32"/>
      <c r="P36" s="32"/>
      <c r="Q36" s="32"/>
    </row>
    <row r="37">
      <c r="C37" s="25" t="s">
        <v>72</v>
      </c>
      <c r="D37" s="46"/>
      <c r="E37" s="25"/>
      <c r="F37" s="32"/>
      <c r="G37" s="25"/>
    </row>
    <row r="38">
      <c r="C38" s="29" t="s">
        <v>601</v>
      </c>
      <c r="D38" s="48">
        <v>0.8928878759764969</v>
      </c>
      <c r="E38" s="49"/>
      <c r="G38" s="49"/>
      <c r="J38" s="29" t="s">
        <v>48</v>
      </c>
      <c r="K38" s="29" t="s">
        <v>599</v>
      </c>
    </row>
    <row r="39">
      <c r="C39" s="47" t="s">
        <v>75</v>
      </c>
      <c r="D39" s="48">
        <v>0.050599679991394725</v>
      </c>
      <c r="J39" s="29" t="s">
        <v>48</v>
      </c>
      <c r="K39" s="29" t="s">
        <v>599</v>
      </c>
    </row>
    <row r="40">
      <c r="C40" s="47" t="s">
        <v>282</v>
      </c>
      <c r="D40" s="48">
        <v>0.05651244403210843</v>
      </c>
      <c r="E40" s="49"/>
      <c r="G40" s="49"/>
      <c r="J40" s="29" t="s">
        <v>48</v>
      </c>
      <c r="K40" s="29" t="s">
        <v>599</v>
      </c>
    </row>
    <row r="41">
      <c r="D41" s="48"/>
    </row>
    <row r="42">
      <c r="C42" s="25"/>
      <c r="E42" s="25"/>
      <c r="F42" s="32"/>
      <c r="G42" s="25"/>
      <c r="I42" s="25"/>
      <c r="J42" s="45"/>
      <c r="N42" s="32"/>
      <c r="O42" s="32"/>
      <c r="P42" s="32"/>
      <c r="Q42" s="32"/>
    </row>
    <row r="43">
      <c r="C43" s="25"/>
      <c r="E43" s="25"/>
      <c r="F43" s="32"/>
      <c r="G43" s="25"/>
      <c r="I43" s="25"/>
      <c r="J43" s="45"/>
      <c r="N43" s="32"/>
      <c r="O43" s="32"/>
      <c r="P43" s="32"/>
      <c r="Q43" s="32"/>
    </row>
    <row r="44">
      <c r="C44" s="25" t="s">
        <v>76</v>
      </c>
      <c r="D44" s="46">
        <v>670373.0</v>
      </c>
      <c r="E44" s="25"/>
      <c r="F44" s="32"/>
      <c r="G44" s="25"/>
      <c r="I44" s="25"/>
      <c r="J44" s="45"/>
      <c r="N44" s="32"/>
      <c r="O44" s="32"/>
      <c r="P44" s="32"/>
      <c r="Q44" s="32"/>
    </row>
    <row r="45">
      <c r="C45" s="47" t="s">
        <v>75</v>
      </c>
      <c r="D45" s="48">
        <v>0.6674418569960305</v>
      </c>
      <c r="E45" s="49"/>
      <c r="G45" s="49"/>
      <c r="I45" s="25"/>
      <c r="J45" s="29" t="s">
        <v>48</v>
      </c>
      <c r="K45" s="30" t="s">
        <v>600</v>
      </c>
      <c r="N45" s="32"/>
      <c r="O45" s="32"/>
      <c r="P45" s="32"/>
      <c r="Q45" s="32"/>
    </row>
    <row r="46">
      <c r="C46" s="47" t="s">
        <v>519</v>
      </c>
      <c r="D46" s="48">
        <v>0.3325581430039694</v>
      </c>
      <c r="E46" s="49"/>
      <c r="G46" s="49"/>
      <c r="I46" s="25"/>
      <c r="J46" s="29" t="s">
        <v>48</v>
      </c>
      <c r="K46" s="30" t="s">
        <v>600</v>
      </c>
      <c r="N46" s="32"/>
      <c r="O46" s="32"/>
      <c r="P46" s="32"/>
      <c r="Q46" s="32"/>
    </row>
    <row r="47">
      <c r="I47" s="25"/>
      <c r="J47" s="45"/>
      <c r="N47" s="32"/>
      <c r="O47" s="32"/>
      <c r="P47" s="32"/>
      <c r="Q47" s="32"/>
    </row>
    <row r="48">
      <c r="I48" s="25"/>
      <c r="J48" s="4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ht="20.25" customHeight="1">
      <c r="C52" s="25" t="s">
        <v>80</v>
      </c>
      <c r="D52" s="45">
        <v>31.57</v>
      </c>
      <c r="E52" s="29" t="s">
        <v>81</v>
      </c>
      <c r="J52" s="29" t="s">
        <v>48</v>
      </c>
      <c r="K52" s="30" t="s">
        <v>82</v>
      </c>
    </row>
    <row r="53">
      <c r="C53" s="32" t="s">
        <v>83</v>
      </c>
      <c r="D53" s="80"/>
      <c r="E53" s="43">
        <v>0.9635730123535002</v>
      </c>
      <c r="I53" s="45"/>
      <c r="J53" s="29" t="s">
        <v>48</v>
      </c>
      <c r="K53" s="30" t="s">
        <v>82</v>
      </c>
      <c r="L53" s="45"/>
      <c r="O53" s="29"/>
      <c r="P53" s="30"/>
      <c r="Q53" s="30"/>
    </row>
    <row r="54">
      <c r="C54" s="32" t="s">
        <v>84</v>
      </c>
      <c r="D54" s="80"/>
      <c r="E54" s="43">
        <v>0.015521064301552106</v>
      </c>
      <c r="I54" s="45"/>
      <c r="J54" s="29" t="s">
        <v>48</v>
      </c>
      <c r="K54" s="30" t="s">
        <v>82</v>
      </c>
      <c r="L54" s="45"/>
      <c r="O54" s="29"/>
      <c r="P54" s="30"/>
      <c r="Q54" s="30"/>
    </row>
    <row r="55">
      <c r="C55" s="32" t="s">
        <v>451</v>
      </c>
      <c r="D55" s="80"/>
      <c r="E55" s="43">
        <v>0.003484320557491289</v>
      </c>
      <c r="I55" s="45"/>
      <c r="J55" s="29" t="s">
        <v>48</v>
      </c>
      <c r="K55" s="30" t="s">
        <v>82</v>
      </c>
      <c r="L55" s="45"/>
      <c r="O55" s="29"/>
      <c r="P55" s="30"/>
      <c r="Q55" s="30"/>
    </row>
    <row r="56">
      <c r="C56" s="32" t="s">
        <v>85</v>
      </c>
      <c r="D56" s="80"/>
      <c r="E56" s="43">
        <v>0.01742160278745645</v>
      </c>
      <c r="I56" s="45"/>
      <c r="J56" s="29" t="s">
        <v>48</v>
      </c>
      <c r="K56" s="30" t="s">
        <v>82</v>
      </c>
      <c r="L56" s="45"/>
      <c r="O56" s="29"/>
      <c r="P56" s="30"/>
      <c r="Q56" s="30"/>
    </row>
    <row r="57">
      <c r="C57" s="25"/>
      <c r="D57" s="54"/>
      <c r="G57" s="25"/>
      <c r="I57" s="45"/>
      <c r="J57" s="29"/>
      <c r="K57" s="30"/>
      <c r="L57" s="45"/>
      <c r="O57" s="29"/>
      <c r="P57" s="30"/>
      <c r="Q57" s="30"/>
    </row>
    <row r="58">
      <c r="C58" s="25" t="s">
        <v>86</v>
      </c>
      <c r="D58" s="48">
        <v>-0.024714241581711427</v>
      </c>
      <c r="G58" s="73"/>
      <c r="J58" s="29" t="s">
        <v>48</v>
      </c>
      <c r="K58" s="30" t="s">
        <v>82</v>
      </c>
      <c r="Q58" s="30"/>
    </row>
    <row r="59">
      <c r="C59" s="25" t="s">
        <v>87</v>
      </c>
      <c r="D59" s="55">
        <v>8.29</v>
      </c>
      <c r="E59" s="29" t="s">
        <v>234</v>
      </c>
      <c r="J59" s="29" t="s">
        <v>48</v>
      </c>
      <c r="K59" s="30" t="s">
        <v>89</v>
      </c>
    </row>
    <row r="62">
      <c r="B62" s="41"/>
    </row>
    <row r="63">
      <c r="B63" s="41"/>
    </row>
    <row r="64">
      <c r="B64" s="41"/>
    </row>
    <row r="65">
      <c r="B65" s="41" t="s">
        <v>90</v>
      </c>
    </row>
    <row r="67">
      <c r="C67" s="25" t="s">
        <v>91</v>
      </c>
      <c r="D67" s="55">
        <v>84.67517</v>
      </c>
      <c r="J67" s="29" t="s">
        <v>48</v>
      </c>
      <c r="K67" s="30" t="s">
        <v>92</v>
      </c>
    </row>
    <row r="68">
      <c r="C68" s="25" t="s">
        <v>93</v>
      </c>
      <c r="D68" s="48">
        <v>-0.10066489593330363</v>
      </c>
      <c r="J68" s="29" t="s">
        <v>48</v>
      </c>
      <c r="K68" s="30" t="s">
        <v>92</v>
      </c>
    </row>
    <row r="69">
      <c r="C69" s="25" t="s">
        <v>94</v>
      </c>
      <c r="D69" s="56">
        <v>3.282502318</v>
      </c>
      <c r="J69" s="29" t="s">
        <v>48</v>
      </c>
      <c r="K69" s="30" t="s">
        <v>92</v>
      </c>
    </row>
    <row r="70">
      <c r="B70" s="25"/>
      <c r="J70" s="29"/>
      <c r="K70" s="29"/>
    </row>
    <row r="71">
      <c r="B71" s="25"/>
      <c r="J71" s="29"/>
      <c r="K71" s="29"/>
    </row>
    <row r="72">
      <c r="B72" s="25"/>
      <c r="J72" s="29"/>
      <c r="K72" s="29"/>
    </row>
    <row r="73">
      <c r="B73" s="25"/>
      <c r="J73" s="29"/>
      <c r="K73" s="29"/>
    </row>
    <row r="74">
      <c r="B74" s="25"/>
      <c r="C74" s="25" t="s">
        <v>95</v>
      </c>
      <c r="D74" s="57" t="s">
        <v>310</v>
      </c>
      <c r="J74" s="29" t="s">
        <v>48</v>
      </c>
      <c r="K74" s="30" t="s">
        <v>92</v>
      </c>
    </row>
    <row r="75">
      <c r="B75" s="25"/>
      <c r="C75" s="25"/>
      <c r="D75" s="58"/>
    </row>
    <row r="76">
      <c r="B76" s="25"/>
      <c r="C76" s="25" t="s">
        <v>1163</v>
      </c>
      <c r="D76" s="58"/>
    </row>
    <row r="77">
      <c r="B77" s="25"/>
      <c r="C77" s="25"/>
    </row>
    <row r="78">
      <c r="B78" s="25"/>
      <c r="D78" s="58"/>
    </row>
    <row r="79">
      <c r="B79" s="25"/>
      <c r="D79" s="58"/>
    </row>
    <row r="80">
      <c r="C80" s="25" t="s">
        <v>98</v>
      </c>
      <c r="D80" s="58"/>
    </row>
    <row r="81">
      <c r="C81" s="25"/>
      <c r="D81" s="59"/>
      <c r="I81" s="25"/>
    </row>
    <row r="82">
      <c r="C82" s="25" t="s">
        <v>99</v>
      </c>
      <c r="D82" s="60">
        <v>0.829958179</v>
      </c>
    </row>
    <row r="83">
      <c r="C83" s="25" t="s">
        <v>100</v>
      </c>
      <c r="D83" s="60">
        <v>2.362303466</v>
      </c>
    </row>
    <row r="84">
      <c r="C84" s="25" t="s">
        <v>101</v>
      </c>
      <c r="D84" s="60">
        <v>2.791621704</v>
      </c>
    </row>
    <row r="85">
      <c r="C85" s="25"/>
    </row>
    <row r="87">
      <c r="B87" s="41" t="s">
        <v>102</v>
      </c>
    </row>
    <row r="89">
      <c r="C89" s="25" t="s">
        <v>103</v>
      </c>
      <c r="D89" s="32"/>
      <c r="E89" s="32"/>
      <c r="F89" s="32"/>
      <c r="G89" s="32"/>
      <c r="H89" s="32"/>
      <c r="I89" s="32"/>
      <c r="J89" s="32"/>
      <c r="K89" s="32"/>
      <c r="L89" s="32"/>
    </row>
    <row r="90">
      <c r="C90" s="32"/>
      <c r="D90" s="32"/>
      <c r="E90" s="32"/>
      <c r="F90" s="32"/>
      <c r="G90" s="32"/>
      <c r="H90" s="32"/>
      <c r="I90" s="32"/>
      <c r="J90" s="32"/>
      <c r="K90" s="32"/>
      <c r="L90" s="32"/>
    </row>
    <row r="91">
      <c r="C91" s="25">
        <v>2015.0</v>
      </c>
      <c r="D91" s="25">
        <v>2016.0</v>
      </c>
      <c r="E91" s="25">
        <v>2017.0</v>
      </c>
      <c r="F91" s="25">
        <v>2018.0</v>
      </c>
      <c r="G91" s="25">
        <v>2019.0</v>
      </c>
      <c r="H91" s="25">
        <v>2020.0</v>
      </c>
      <c r="I91" s="25">
        <v>2021.0</v>
      </c>
      <c r="J91" s="25"/>
      <c r="K91" s="25"/>
      <c r="L91" s="25"/>
    </row>
    <row r="92">
      <c r="B92" s="25" t="s">
        <v>104</v>
      </c>
      <c r="C92" s="61">
        <v>94.15308</v>
      </c>
      <c r="D92" s="61">
        <v>95.59079</v>
      </c>
      <c r="E92" s="61">
        <v>97.68261</v>
      </c>
      <c r="F92" s="61">
        <v>99.14382</v>
      </c>
      <c r="G92" s="61">
        <v>99.36696</v>
      </c>
      <c r="H92" s="61">
        <v>83.11543</v>
      </c>
      <c r="I92" s="61">
        <v>84.67517</v>
      </c>
      <c r="J92" s="61"/>
      <c r="K92" s="61"/>
      <c r="L92" s="61"/>
      <c r="O92" s="29" t="s">
        <v>48</v>
      </c>
      <c r="P92" s="30" t="s">
        <v>92</v>
      </c>
    </row>
    <row r="95">
      <c r="C95" s="25" t="s">
        <v>603</v>
      </c>
      <c r="D95" s="32"/>
      <c r="E95" s="32"/>
      <c r="F95" s="32"/>
      <c r="G95" s="32"/>
      <c r="H95" s="32"/>
      <c r="I95" s="32"/>
      <c r="J95" s="32"/>
      <c r="K95" s="25"/>
      <c r="L95" s="32"/>
      <c r="M95" s="32"/>
      <c r="N95" s="32"/>
    </row>
    <row r="96">
      <c r="C96" s="25"/>
      <c r="D96" s="25">
        <v>2030.0</v>
      </c>
      <c r="E96" s="25">
        <v>2050.0</v>
      </c>
      <c r="G96" s="32"/>
      <c r="H96" s="32"/>
      <c r="I96" s="32"/>
      <c r="J96" s="32"/>
      <c r="K96" s="25"/>
      <c r="L96" s="25"/>
      <c r="M96" s="25"/>
      <c r="N96" s="25"/>
    </row>
    <row r="97">
      <c r="C97" s="29" t="s">
        <v>106</v>
      </c>
      <c r="D97" s="54">
        <v>-0.2</v>
      </c>
      <c r="E97" s="54">
        <v>-0.8</v>
      </c>
      <c r="F97" s="62"/>
      <c r="J97" s="29" t="s">
        <v>48</v>
      </c>
      <c r="K97" s="63" t="s">
        <v>107</v>
      </c>
      <c r="L97" s="62"/>
      <c r="M97" s="62"/>
      <c r="N97" s="62"/>
    </row>
    <row r="98">
      <c r="C98" s="29" t="s">
        <v>108</v>
      </c>
      <c r="D98" s="54">
        <v>-0.15</v>
      </c>
      <c r="E98" s="54">
        <v>-0.75</v>
      </c>
      <c r="J98" s="47" t="s">
        <v>48</v>
      </c>
      <c r="K98" s="63" t="s">
        <v>107</v>
      </c>
    </row>
    <row r="99">
      <c r="C99" s="29" t="s">
        <v>109</v>
      </c>
      <c r="D99" s="54">
        <v>-0.1</v>
      </c>
      <c r="E99" s="54">
        <v>-0.6</v>
      </c>
      <c r="J99" s="47" t="s">
        <v>48</v>
      </c>
      <c r="K99" s="63" t="s">
        <v>107</v>
      </c>
    </row>
    <row r="100">
      <c r="B100" s="29"/>
      <c r="C100" s="25"/>
      <c r="D100" s="54"/>
    </row>
    <row r="101">
      <c r="B101" s="29"/>
      <c r="C101" s="25"/>
      <c r="D101" s="54"/>
    </row>
    <row r="102">
      <c r="B102" s="29"/>
      <c r="C102" s="25"/>
      <c r="D102" s="54"/>
    </row>
    <row r="104">
      <c r="C104" s="25"/>
      <c r="D104" s="54"/>
    </row>
    <row r="105">
      <c r="C105" s="25"/>
      <c r="D105" s="29"/>
      <c r="F105" s="29"/>
      <c r="G105" s="29"/>
      <c r="I105" s="25"/>
      <c r="J105" s="32"/>
      <c r="K105" s="32"/>
      <c r="L105" s="32"/>
      <c r="M105" s="32"/>
      <c r="N105" s="32"/>
      <c r="O105" s="32"/>
      <c r="P105" s="32"/>
      <c r="Q105" s="32"/>
      <c r="R105" s="32"/>
    </row>
    <row r="106">
      <c r="C106" s="25"/>
      <c r="D106" s="29"/>
      <c r="F106" s="29"/>
      <c r="G106" s="29"/>
      <c r="I106" s="25"/>
      <c r="J106" s="32"/>
      <c r="K106" s="32"/>
      <c r="L106" s="32"/>
      <c r="M106" s="32"/>
      <c r="N106" s="32"/>
      <c r="O106" s="32"/>
      <c r="P106" s="32"/>
      <c r="Q106" s="32"/>
      <c r="R106" s="32"/>
    </row>
    <row r="107">
      <c r="C107" s="25" t="s">
        <v>110</v>
      </c>
      <c r="D107" s="29" t="s">
        <v>119</v>
      </c>
      <c r="J107" s="29" t="s">
        <v>48</v>
      </c>
      <c r="K107" s="30" t="s">
        <v>1164</v>
      </c>
    </row>
    <row r="108">
      <c r="C108" s="25" t="s">
        <v>113</v>
      </c>
      <c r="D108" s="29" t="s">
        <v>119</v>
      </c>
      <c r="J108" s="29" t="s">
        <v>48</v>
      </c>
      <c r="K108" s="29" t="s">
        <v>114</v>
      </c>
    </row>
    <row r="109">
      <c r="C109" s="25" t="s">
        <v>115</v>
      </c>
      <c r="D109" s="29" t="s">
        <v>238</v>
      </c>
      <c r="J109" s="29" t="s">
        <v>48</v>
      </c>
      <c r="K109" s="29" t="s">
        <v>117</v>
      </c>
      <c r="AC109" s="29"/>
      <c r="AD109" s="29"/>
      <c r="AE109" s="29"/>
      <c r="AF109" s="29"/>
    </row>
    <row r="110">
      <c r="C110" s="25" t="s">
        <v>118</v>
      </c>
      <c r="D110" s="29" t="s">
        <v>119</v>
      </c>
      <c r="J110" s="29" t="s">
        <v>48</v>
      </c>
      <c r="K110" s="29" t="s">
        <v>117</v>
      </c>
    </row>
    <row r="111">
      <c r="C111" s="64" t="s">
        <v>120</v>
      </c>
      <c r="D111" s="65" t="s">
        <v>111</v>
      </c>
      <c r="J111" s="29" t="s">
        <v>48</v>
      </c>
      <c r="K111" s="29" t="s">
        <v>117</v>
      </c>
    </row>
    <row r="112">
      <c r="C112" s="25" t="s">
        <v>121</v>
      </c>
      <c r="D112" s="29" t="s">
        <v>111</v>
      </c>
      <c r="J112" s="29" t="s">
        <v>48</v>
      </c>
      <c r="K112" s="29" t="s">
        <v>117</v>
      </c>
    </row>
    <row r="113">
      <c r="C113" s="29"/>
    </row>
    <row r="114">
      <c r="C114" s="25" t="s">
        <v>122</v>
      </c>
      <c r="D114" s="78" t="s">
        <v>119</v>
      </c>
      <c r="E114" s="79" t="s">
        <v>1165</v>
      </c>
      <c r="J114" s="29" t="s">
        <v>48</v>
      </c>
      <c r="K114" s="29" t="s">
        <v>124</v>
      </c>
    </row>
    <row r="117">
      <c r="C117" s="66" t="s">
        <v>125</v>
      </c>
    </row>
    <row r="118">
      <c r="C118" s="25"/>
      <c r="D118" s="29" t="s">
        <v>764</v>
      </c>
      <c r="J118" s="29" t="s">
        <v>48</v>
      </c>
      <c r="K118" s="29" t="s">
        <v>124</v>
      </c>
    </row>
    <row r="119">
      <c r="D119" s="29" t="s">
        <v>1166</v>
      </c>
      <c r="J119" s="29" t="s">
        <v>48</v>
      </c>
      <c r="K119" s="29" t="s">
        <v>124</v>
      </c>
    </row>
    <row r="121">
      <c r="B121" s="66"/>
    </row>
    <row r="122">
      <c r="C122" s="66" t="s">
        <v>130</v>
      </c>
    </row>
    <row r="124">
      <c r="C124" s="25" t="s">
        <v>131</v>
      </c>
      <c r="D124" s="29" t="s">
        <v>967</v>
      </c>
      <c r="J124" s="29" t="s">
        <v>48</v>
      </c>
      <c r="K124" s="29" t="s">
        <v>117</v>
      </c>
    </row>
    <row r="125">
      <c r="D125" s="29" t="s">
        <v>254</v>
      </c>
      <c r="J125" s="29" t="s">
        <v>48</v>
      </c>
      <c r="K125" s="29" t="s">
        <v>117</v>
      </c>
    </row>
    <row r="126">
      <c r="D126" s="47" t="s">
        <v>1167</v>
      </c>
      <c r="J126" s="29" t="s">
        <v>48</v>
      </c>
      <c r="K126" s="29" t="s">
        <v>117</v>
      </c>
    </row>
    <row r="127">
      <c r="C127" s="25"/>
      <c r="D127" s="29"/>
    </row>
    <row r="128">
      <c r="C128" s="25"/>
      <c r="D128" s="29"/>
    </row>
    <row r="129">
      <c r="C129" s="25"/>
      <c r="D129" s="29"/>
    </row>
    <row r="130">
      <c r="C130" s="25" t="s">
        <v>133</v>
      </c>
      <c r="D130" s="29" t="s">
        <v>88</v>
      </c>
    </row>
    <row r="133">
      <c r="A133" s="70" t="s">
        <v>135</v>
      </c>
      <c r="B133" s="71"/>
      <c r="C133" s="71"/>
      <c r="D133" s="71"/>
      <c r="E133" s="71"/>
      <c r="F133" s="71"/>
      <c r="G133" s="71"/>
      <c r="H133" s="71"/>
      <c r="I133" s="71"/>
      <c r="J133" s="71"/>
      <c r="K133" s="71"/>
      <c r="L133" s="71"/>
      <c r="M133" s="71"/>
      <c r="N133" s="71"/>
    </row>
    <row r="136">
      <c r="B136" s="41" t="s">
        <v>136</v>
      </c>
    </row>
    <row r="137">
      <c r="B137" s="25"/>
    </row>
    <row r="138">
      <c r="B138" s="25"/>
      <c r="C138" s="25" t="s">
        <v>137</v>
      </c>
      <c r="D138" s="29" t="s">
        <v>119</v>
      </c>
      <c r="J138" s="29" t="s">
        <v>48</v>
      </c>
      <c r="K138" s="30" t="s">
        <v>1168</v>
      </c>
    </row>
    <row r="139">
      <c r="B139" s="25"/>
      <c r="C139" s="25" t="s">
        <v>138</v>
      </c>
      <c r="D139" s="78" t="s">
        <v>88</v>
      </c>
      <c r="J139" s="29" t="s">
        <v>48</v>
      </c>
      <c r="K139" s="30"/>
    </row>
    <row r="140">
      <c r="B140" s="25"/>
      <c r="C140" s="25" t="s">
        <v>139</v>
      </c>
      <c r="D140" s="78" t="s">
        <v>88</v>
      </c>
      <c r="J140" s="29" t="s">
        <v>48</v>
      </c>
      <c r="K140" s="30"/>
    </row>
    <row r="141">
      <c r="B141" s="25"/>
      <c r="C141" s="25" t="s">
        <v>141</v>
      </c>
      <c r="D141" s="78" t="s">
        <v>88</v>
      </c>
      <c r="J141" s="29" t="s">
        <v>48</v>
      </c>
      <c r="K141" s="30"/>
    </row>
    <row r="142">
      <c r="B142" s="25"/>
    </row>
    <row r="143">
      <c r="B143" s="41"/>
    </row>
    <row r="144">
      <c r="B144" s="41" t="s">
        <v>142</v>
      </c>
    </row>
    <row r="145">
      <c r="B145" s="25"/>
    </row>
    <row r="146">
      <c r="B146" s="25"/>
      <c r="C146" s="25" t="s">
        <v>143</v>
      </c>
      <c r="D146" s="29" t="s">
        <v>1169</v>
      </c>
      <c r="J146" s="29" t="s">
        <v>48</v>
      </c>
      <c r="K146" s="30" t="s">
        <v>1170</v>
      </c>
    </row>
    <row r="147">
      <c r="B147" s="25"/>
      <c r="C147" s="25" t="s">
        <v>144</v>
      </c>
      <c r="D147" s="29" t="s">
        <v>1171</v>
      </c>
    </row>
    <row r="148">
      <c r="B148" s="25"/>
      <c r="E148" s="69" t="s">
        <v>1172</v>
      </c>
    </row>
    <row r="149">
      <c r="B149" s="25"/>
      <c r="C149" s="25"/>
      <c r="D149" s="29"/>
      <c r="E149" s="69" t="s">
        <v>1173</v>
      </c>
      <c r="J149" s="29"/>
      <c r="K149" s="30"/>
    </row>
    <row r="150">
      <c r="B150" s="41"/>
      <c r="E150" s="69" t="s">
        <v>1174</v>
      </c>
    </row>
    <row r="151">
      <c r="B151" s="41"/>
      <c r="E151" s="69" t="s">
        <v>1175</v>
      </c>
    </row>
    <row r="152">
      <c r="B152" s="41"/>
      <c r="E152" s="69"/>
    </row>
    <row r="153">
      <c r="B153" s="41" t="s">
        <v>145</v>
      </c>
    </row>
    <row r="154">
      <c r="B154" s="25"/>
    </row>
    <row r="155">
      <c r="B155" s="25"/>
      <c r="C155" s="25" t="s">
        <v>146</v>
      </c>
      <c r="D155" s="29" t="s">
        <v>1169</v>
      </c>
      <c r="J155" s="29" t="s">
        <v>48</v>
      </c>
      <c r="K155" s="29" t="s">
        <v>1176</v>
      </c>
    </row>
    <row r="156">
      <c r="B156" s="25"/>
      <c r="C156" s="25" t="s">
        <v>144</v>
      </c>
      <c r="D156" s="29" t="s">
        <v>1177</v>
      </c>
    </row>
    <row r="157">
      <c r="B157" s="25"/>
      <c r="C157" s="25"/>
      <c r="D157" s="29"/>
      <c r="E157" s="29" t="s">
        <v>1178</v>
      </c>
      <c r="J157" s="29"/>
      <c r="K157" s="30"/>
    </row>
    <row r="158">
      <c r="B158" s="25"/>
      <c r="C158" s="25" t="s">
        <v>147</v>
      </c>
      <c r="D158" s="29" t="s">
        <v>88</v>
      </c>
      <c r="J158" s="29" t="s">
        <v>48</v>
      </c>
      <c r="K158" s="30" t="s">
        <v>1179</v>
      </c>
    </row>
    <row r="159">
      <c r="B159" s="41"/>
    </row>
    <row r="160">
      <c r="B160" s="41"/>
    </row>
    <row r="161">
      <c r="B161" s="41" t="s">
        <v>148</v>
      </c>
    </row>
    <row r="162">
      <c r="B162" s="25"/>
    </row>
    <row r="163">
      <c r="B163" s="25"/>
      <c r="C163" s="25" t="s">
        <v>149</v>
      </c>
      <c r="D163" s="29" t="s">
        <v>1180</v>
      </c>
      <c r="J163" s="29" t="s">
        <v>48</v>
      </c>
      <c r="K163" s="30" t="s">
        <v>150</v>
      </c>
    </row>
    <row r="164">
      <c r="B164" s="25"/>
      <c r="C164" s="25" t="s">
        <v>151</v>
      </c>
      <c r="D164" s="72">
        <v>413300.0</v>
      </c>
      <c r="I164" s="25"/>
      <c r="J164" s="29" t="s">
        <v>48</v>
      </c>
      <c r="K164" s="30" t="s">
        <v>150</v>
      </c>
      <c r="M164" s="29"/>
      <c r="N164" s="30"/>
    </row>
    <row r="165">
      <c r="B165" s="25"/>
      <c r="C165" s="25"/>
      <c r="D165" s="29"/>
      <c r="I165" s="25"/>
      <c r="M165" s="29"/>
      <c r="N165" s="30"/>
    </row>
    <row r="166">
      <c r="B166" s="25"/>
      <c r="C166" s="25" t="s">
        <v>152</v>
      </c>
      <c r="D166" s="47" t="s">
        <v>1181</v>
      </c>
      <c r="J166" s="29" t="s">
        <v>48</v>
      </c>
      <c r="K166" s="30" t="s">
        <v>154</v>
      </c>
    </row>
    <row r="167">
      <c r="B167" s="25"/>
      <c r="C167" s="25" t="s">
        <v>155</v>
      </c>
      <c r="D167" s="73">
        <v>11.2</v>
      </c>
      <c r="J167" s="29" t="s">
        <v>48</v>
      </c>
      <c r="K167" s="30" t="s">
        <v>156</v>
      </c>
    </row>
    <row r="168">
      <c r="B168" s="25"/>
    </row>
    <row r="169">
      <c r="B169" s="25"/>
    </row>
    <row r="170">
      <c r="B170" s="41" t="s">
        <v>157</v>
      </c>
    </row>
    <row r="171">
      <c r="B171" s="25"/>
    </row>
    <row r="172">
      <c r="B172" s="25"/>
      <c r="C172" s="25" t="s">
        <v>1182</v>
      </c>
      <c r="D172" s="29">
        <v>7147.0</v>
      </c>
      <c r="E172" s="29" t="s">
        <v>159</v>
      </c>
      <c r="J172" s="29" t="s">
        <v>48</v>
      </c>
      <c r="K172" s="30" t="s">
        <v>160</v>
      </c>
    </row>
    <row r="173">
      <c r="B173" s="25"/>
      <c r="C173" s="25" t="s">
        <v>315</v>
      </c>
      <c r="D173" s="73">
        <v>9327.630795</v>
      </c>
      <c r="E173" s="29" t="s">
        <v>162</v>
      </c>
      <c r="J173" s="29" t="s">
        <v>48</v>
      </c>
      <c r="K173" s="30" t="s">
        <v>163</v>
      </c>
      <c r="M173" s="29"/>
      <c r="N173" s="30"/>
    </row>
    <row r="174">
      <c r="B174" s="25"/>
      <c r="C174" s="25" t="s">
        <v>316</v>
      </c>
      <c r="D174" s="73">
        <v>453091.006</v>
      </c>
      <c r="E174" s="29" t="s">
        <v>165</v>
      </c>
      <c r="J174" s="29" t="s">
        <v>48</v>
      </c>
      <c r="K174" s="30" t="s">
        <v>166</v>
      </c>
      <c r="M174" s="29"/>
      <c r="N174" s="30"/>
    </row>
    <row r="175">
      <c r="B175" s="25"/>
      <c r="C175" s="77" t="s">
        <v>167</v>
      </c>
      <c r="D175" s="78" t="s">
        <v>88</v>
      </c>
      <c r="E175" s="68"/>
      <c r="J175" s="29" t="s">
        <v>48</v>
      </c>
      <c r="K175" s="30" t="s">
        <v>168</v>
      </c>
    </row>
    <row r="176" ht="16.5" customHeight="1">
      <c r="B176" s="25"/>
      <c r="C176" s="77" t="s">
        <v>169</v>
      </c>
      <c r="D176" s="78" t="s">
        <v>88</v>
      </c>
      <c r="E176" s="68"/>
      <c r="J176" s="29" t="s">
        <v>48</v>
      </c>
      <c r="K176" s="30" t="s">
        <v>168</v>
      </c>
    </row>
    <row r="177">
      <c r="B177" s="25"/>
    </row>
    <row r="178">
      <c r="B178" s="25"/>
      <c r="C178" s="25" t="s">
        <v>170</v>
      </c>
      <c r="D178" s="29" t="s">
        <v>119</v>
      </c>
      <c r="J178" s="29" t="s">
        <v>48</v>
      </c>
      <c r="K178" s="30" t="s">
        <v>1183</v>
      </c>
    </row>
    <row r="179">
      <c r="B179" s="25"/>
      <c r="C179" s="25" t="s">
        <v>144</v>
      </c>
      <c r="D179" s="29" t="s">
        <v>1184</v>
      </c>
    </row>
    <row r="180">
      <c r="B180" s="25"/>
    </row>
    <row r="182">
      <c r="B182" s="41" t="s">
        <v>175</v>
      </c>
    </row>
    <row r="183">
      <c r="B183" s="41"/>
    </row>
    <row r="184">
      <c r="C184" s="77" t="s">
        <v>176</v>
      </c>
      <c r="D184" s="81">
        <v>737.2</v>
      </c>
      <c r="E184" s="68"/>
      <c r="F184" s="68"/>
      <c r="G184" s="68"/>
      <c r="H184" s="68"/>
      <c r="I184" s="68"/>
      <c r="J184" s="78" t="s">
        <v>48</v>
      </c>
      <c r="K184" s="79" t="s">
        <v>177</v>
      </c>
      <c r="P184" s="32"/>
      <c r="Q184" s="32"/>
    </row>
    <row r="185">
      <c r="C185" s="77" t="s">
        <v>178</v>
      </c>
      <c r="D185" s="85">
        <v>0.019</v>
      </c>
      <c r="E185" s="68"/>
      <c r="F185" s="68"/>
      <c r="G185" s="68"/>
      <c r="H185" s="68"/>
      <c r="I185" s="68"/>
      <c r="J185" s="78" t="s">
        <v>48</v>
      </c>
      <c r="K185" s="79" t="s">
        <v>177</v>
      </c>
      <c r="P185" s="32"/>
      <c r="Q185" s="32"/>
    </row>
    <row r="186">
      <c r="C186" s="25"/>
      <c r="E186" s="25"/>
      <c r="F186" s="76"/>
      <c r="K186" s="30"/>
      <c r="P186" s="32"/>
      <c r="Q186" s="32"/>
    </row>
    <row r="187">
      <c r="C187" s="32"/>
      <c r="E187" s="25"/>
      <c r="F187" s="76"/>
      <c r="K187" s="30"/>
      <c r="P187" s="32"/>
      <c r="Q187" s="32"/>
    </row>
    <row r="188">
      <c r="B188" s="41"/>
    </row>
    <row r="189">
      <c r="B189" s="41" t="s">
        <v>179</v>
      </c>
    </row>
    <row r="191">
      <c r="C191" s="25" t="s">
        <v>180</v>
      </c>
      <c r="D191" s="73">
        <v>24.0</v>
      </c>
      <c r="E191" s="29" t="s">
        <v>181</v>
      </c>
      <c r="J191" s="29" t="s">
        <v>48</v>
      </c>
      <c r="K191" s="29" t="s">
        <v>182</v>
      </c>
    </row>
    <row r="192">
      <c r="C192" s="25" t="s">
        <v>183</v>
      </c>
      <c r="D192" s="73">
        <v>1200.64</v>
      </c>
      <c r="E192" s="29" t="s">
        <v>165</v>
      </c>
      <c r="J192" s="29" t="s">
        <v>48</v>
      </c>
      <c r="K192" s="30" t="s">
        <v>184</v>
      </c>
    </row>
    <row r="193">
      <c r="C193" s="25" t="s">
        <v>185</v>
      </c>
      <c r="D193" s="29" t="s">
        <v>1185</v>
      </c>
      <c r="J193" s="29" t="s">
        <v>48</v>
      </c>
      <c r="K193" s="30" t="s">
        <v>186</v>
      </c>
    </row>
    <row r="194">
      <c r="C194" s="25" t="s">
        <v>187</v>
      </c>
      <c r="D194" s="29" t="s">
        <v>386</v>
      </c>
    </row>
    <row r="197">
      <c r="B197" s="41" t="s">
        <v>188</v>
      </c>
    </row>
    <row r="199">
      <c r="C199" s="25" t="s">
        <v>189</v>
      </c>
      <c r="D199" s="73">
        <v>35.74263247</v>
      </c>
      <c r="J199" s="29" t="s">
        <v>48</v>
      </c>
      <c r="K199" s="29" t="s">
        <v>190</v>
      </c>
    </row>
    <row r="200">
      <c r="C200" s="25" t="s">
        <v>191</v>
      </c>
      <c r="D200" s="73">
        <v>8656995.0</v>
      </c>
      <c r="E200" s="29" t="s">
        <v>17</v>
      </c>
      <c r="J200" s="29" t="s">
        <v>48</v>
      </c>
      <c r="K200" s="30" t="s">
        <v>192</v>
      </c>
    </row>
    <row r="201">
      <c r="B201" s="25"/>
      <c r="C201" s="25"/>
    </row>
    <row r="202">
      <c r="C202" s="25"/>
      <c r="K202" s="30"/>
    </row>
    <row r="203">
      <c r="B203" s="41" t="s">
        <v>193</v>
      </c>
    </row>
    <row r="205">
      <c r="B205" s="25"/>
      <c r="C205" s="25" t="s">
        <v>194</v>
      </c>
      <c r="D205" s="29" t="s">
        <v>88</v>
      </c>
      <c r="J205" s="29" t="s">
        <v>48</v>
      </c>
      <c r="K205" s="30" t="s">
        <v>195</v>
      </c>
    </row>
    <row r="206">
      <c r="B206" s="25"/>
      <c r="C206" s="25" t="s">
        <v>196</v>
      </c>
      <c r="D206" s="43">
        <v>0.021</v>
      </c>
      <c r="J206" s="29" t="s">
        <v>48</v>
      </c>
      <c r="K206" s="30" t="s">
        <v>82</v>
      </c>
    </row>
    <row r="207">
      <c r="C207" s="25" t="s">
        <v>197</v>
      </c>
      <c r="D207" s="78" t="s">
        <v>88</v>
      </c>
      <c r="J207" s="29" t="s">
        <v>48</v>
      </c>
      <c r="K207" s="30" t="s">
        <v>195</v>
      </c>
    </row>
    <row r="208">
      <c r="B208" s="25"/>
      <c r="I208" s="29"/>
    </row>
    <row r="209">
      <c r="B209" s="25"/>
      <c r="I209" s="29"/>
    </row>
    <row r="210">
      <c r="B210" s="25"/>
      <c r="I210" s="29"/>
    </row>
    <row r="211">
      <c r="B211" s="41" t="s">
        <v>198</v>
      </c>
      <c r="I211" s="29"/>
    </row>
    <row r="212">
      <c r="B212" s="25"/>
      <c r="C212" s="77" t="s">
        <v>199</v>
      </c>
      <c r="D212" s="78" t="s">
        <v>200</v>
      </c>
      <c r="E212" s="68"/>
      <c r="F212" s="68"/>
      <c r="G212" s="68"/>
      <c r="H212" s="78"/>
      <c r="I212" s="68"/>
      <c r="J212" s="78" t="s">
        <v>48</v>
      </c>
      <c r="K212" s="79" t="s">
        <v>201</v>
      </c>
    </row>
    <row r="213">
      <c r="B213" s="25"/>
      <c r="C213" s="25" t="s">
        <v>540</v>
      </c>
      <c r="D213" s="29" t="s">
        <v>88</v>
      </c>
      <c r="J213" s="29" t="s">
        <v>48</v>
      </c>
      <c r="K213" s="30" t="s">
        <v>203</v>
      </c>
    </row>
    <row r="214">
      <c r="B214" s="25"/>
      <c r="C214" s="25" t="s">
        <v>204</v>
      </c>
      <c r="D214" s="29" t="s">
        <v>88</v>
      </c>
      <c r="J214" s="29" t="s">
        <v>48</v>
      </c>
      <c r="K214" s="30" t="s">
        <v>203</v>
      </c>
    </row>
    <row r="215">
      <c r="B215" s="25"/>
      <c r="C215" s="25" t="s">
        <v>205</v>
      </c>
      <c r="D215" s="29" t="s">
        <v>88</v>
      </c>
      <c r="H215" s="29"/>
      <c r="J215" s="29" t="s">
        <v>48</v>
      </c>
      <c r="K215" s="79" t="s">
        <v>207</v>
      </c>
    </row>
    <row r="216">
      <c r="B216" s="25"/>
    </row>
    <row r="217">
      <c r="C217" s="25" t="s">
        <v>208</v>
      </c>
      <c r="D217" s="29">
        <v>67000.0</v>
      </c>
      <c r="J217" s="29" t="s">
        <v>48</v>
      </c>
      <c r="K217" s="30" t="s">
        <v>210</v>
      </c>
    </row>
    <row r="218">
      <c r="C218" s="25" t="s">
        <v>211</v>
      </c>
      <c r="D218" s="48">
        <v>0.051</v>
      </c>
      <c r="J218" s="29" t="s">
        <v>48</v>
      </c>
      <c r="K218" s="30" t="s">
        <v>210</v>
      </c>
    </row>
    <row r="219">
      <c r="C219" s="25" t="s">
        <v>212</v>
      </c>
      <c r="D219" s="29" t="s">
        <v>111</v>
      </c>
      <c r="J219" s="29" t="s">
        <v>48</v>
      </c>
      <c r="K219" s="29" t="s">
        <v>213</v>
      </c>
    </row>
    <row r="225">
      <c r="B225" s="41" t="s">
        <v>214</v>
      </c>
    </row>
    <row r="226">
      <c r="C226" s="25" t="s">
        <v>215</v>
      </c>
      <c r="E226" s="25" t="s">
        <v>216</v>
      </c>
    </row>
    <row r="227">
      <c r="C227" s="25" t="s">
        <v>217</v>
      </c>
      <c r="D227" s="43">
        <v>-0.637</v>
      </c>
      <c r="E227" s="78" t="s">
        <v>353</v>
      </c>
      <c r="J227" s="29" t="s">
        <v>48</v>
      </c>
      <c r="K227" s="29" t="s">
        <v>218</v>
      </c>
    </row>
    <row r="228">
      <c r="C228" s="25" t="s">
        <v>219</v>
      </c>
      <c r="D228" s="43">
        <v>-0.612</v>
      </c>
      <c r="E228" s="78" t="s">
        <v>353</v>
      </c>
      <c r="J228" s="29" t="s">
        <v>48</v>
      </c>
      <c r="K228" s="30" t="s">
        <v>220</v>
      </c>
    </row>
    <row r="229">
      <c r="C229" s="25" t="s">
        <v>221</v>
      </c>
      <c r="D229" s="43">
        <v>-0.578</v>
      </c>
      <c r="E229" s="78" t="s">
        <v>353</v>
      </c>
      <c r="J229" s="29" t="s">
        <v>48</v>
      </c>
      <c r="K229" s="30" t="s">
        <v>220</v>
      </c>
    </row>
    <row r="230">
      <c r="C230" s="25" t="s">
        <v>222</v>
      </c>
      <c r="D230" s="43">
        <v>-0.536</v>
      </c>
      <c r="E230" s="78" t="s">
        <v>353</v>
      </c>
      <c r="J230" s="29" t="s">
        <v>48</v>
      </c>
      <c r="K230" s="30" t="s">
        <v>223</v>
      </c>
    </row>
    <row r="231">
      <c r="C231" s="25"/>
      <c r="D231" s="29"/>
      <c r="J231" s="29"/>
      <c r="K231" s="29"/>
    </row>
    <row r="232">
      <c r="C232" s="25"/>
      <c r="D232" s="29"/>
      <c r="J232" s="29"/>
      <c r="K232" s="29"/>
    </row>
    <row r="233">
      <c r="C233" s="25" t="s">
        <v>224</v>
      </c>
      <c r="D233" s="29" t="s">
        <v>1186</v>
      </c>
      <c r="J233" s="29" t="s">
        <v>48</v>
      </c>
      <c r="K233" s="29" t="s">
        <v>225</v>
      </c>
    </row>
    <row r="234">
      <c r="C234" s="25" t="s">
        <v>226</v>
      </c>
      <c r="D234" s="29" t="s">
        <v>1187</v>
      </c>
    </row>
    <row r="235">
      <c r="C235" s="25" t="s">
        <v>227</v>
      </c>
      <c r="D235" s="29" t="s">
        <v>1188</v>
      </c>
    </row>
    <row r="236">
      <c r="D236" s="29" t="s">
        <v>1189</v>
      </c>
    </row>
  </sheetData>
  <mergeCells count="3">
    <mergeCell ref="C2:P3"/>
    <mergeCell ref="C24:E26"/>
    <mergeCell ref="D111:G111"/>
  </mergeCells>
  <hyperlinks>
    <hyperlink r:id="rId1" ref="C2"/>
  </hyperlinks>
  <drawing r:id="rId2"/>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1190</v>
      </c>
    </row>
    <row r="3" ht="28.5" customHeight="1"/>
    <row r="6">
      <c r="B6" s="27" t="s">
        <v>1191</v>
      </c>
    </row>
    <row r="9">
      <c r="C9" s="25" t="s">
        <v>46</v>
      </c>
      <c r="D9" s="28" t="s">
        <v>597</v>
      </c>
      <c r="J9" s="29" t="s">
        <v>48</v>
      </c>
      <c r="K9" s="30" t="s">
        <v>49</v>
      </c>
    </row>
    <row r="10">
      <c r="C10" s="25" t="s">
        <v>50</v>
      </c>
      <c r="D10" s="31">
        <v>0.937</v>
      </c>
      <c r="J10" s="29" t="s">
        <v>48</v>
      </c>
      <c r="K10" s="30" t="s">
        <v>51</v>
      </c>
    </row>
    <row r="11">
      <c r="C11" s="32"/>
    </row>
    <row r="12">
      <c r="C12" s="32"/>
    </row>
    <row r="13">
      <c r="C13" s="32"/>
      <c r="D13" s="25" t="s">
        <v>52</v>
      </c>
      <c r="E13" s="25" t="s">
        <v>53</v>
      </c>
    </row>
    <row r="14">
      <c r="C14" s="25" t="s">
        <v>54</v>
      </c>
      <c r="D14" s="33">
        <v>5163684.0</v>
      </c>
      <c r="E14" s="34">
        <v>0.13436675987760216</v>
      </c>
      <c r="J14" s="29" t="s">
        <v>48</v>
      </c>
      <c r="K14" s="30" t="s">
        <v>55</v>
      </c>
    </row>
    <row r="15">
      <c r="C15" s="25" t="s">
        <v>56</v>
      </c>
      <c r="D15" s="34">
        <v>0.827142791851709</v>
      </c>
      <c r="E15" s="34">
        <v>0.07200721246760966</v>
      </c>
      <c r="J15" s="29" t="s">
        <v>48</v>
      </c>
      <c r="K15" s="30" t="s">
        <v>57</v>
      </c>
    </row>
    <row r="16">
      <c r="C16" s="25"/>
      <c r="D16" s="35"/>
      <c r="E16" s="25" t="s">
        <v>58</v>
      </c>
      <c r="J16" s="29"/>
      <c r="K16" s="30"/>
    </row>
    <row r="17">
      <c r="C17" s="25" t="s">
        <v>59</v>
      </c>
      <c r="D17" s="35">
        <v>40993.66129</v>
      </c>
      <c r="E17" s="36">
        <v>0.04796215511678725</v>
      </c>
      <c r="J17" s="29" t="s">
        <v>48</v>
      </c>
      <c r="K17" s="30" t="s">
        <v>60</v>
      </c>
    </row>
    <row r="18">
      <c r="I18" s="32"/>
    </row>
    <row r="19">
      <c r="I19" s="32"/>
    </row>
    <row r="20">
      <c r="I20" s="32"/>
    </row>
    <row r="21">
      <c r="I21" s="32"/>
    </row>
    <row r="22">
      <c r="I22" s="32"/>
    </row>
    <row r="23">
      <c r="C23" s="37" t="s">
        <v>61</v>
      </c>
      <c r="D23" s="38"/>
      <c r="E23" s="38"/>
      <c r="F23" s="38"/>
      <c r="H23" s="38"/>
      <c r="I23" s="38"/>
    </row>
    <row r="24" ht="23.25" customHeight="1">
      <c r="B24" s="38"/>
      <c r="C24" s="83" t="s">
        <v>1192</v>
      </c>
      <c r="F24" s="38"/>
      <c r="H24" s="38"/>
      <c r="I24" s="38"/>
    </row>
    <row r="25" ht="26.25" customHeight="1">
      <c r="B25" s="38"/>
      <c r="F25" s="38"/>
      <c r="H25" s="38"/>
      <c r="I25" s="38"/>
    </row>
    <row r="26" ht="39.75" customHeight="1">
      <c r="B26" s="38"/>
      <c r="F26" s="38"/>
      <c r="H26" s="38"/>
      <c r="I26" s="38"/>
    </row>
    <row r="27">
      <c r="I27" s="32"/>
    </row>
    <row r="28">
      <c r="I28" s="32"/>
    </row>
    <row r="29">
      <c r="B29" s="41" t="s">
        <v>63</v>
      </c>
      <c r="I29" s="32"/>
    </row>
    <row r="30">
      <c r="I30" s="32"/>
    </row>
    <row r="31">
      <c r="C31" s="25" t="s">
        <v>64</v>
      </c>
      <c r="D31" s="42">
        <v>55432.0</v>
      </c>
      <c r="E31" s="29" t="s">
        <v>65</v>
      </c>
      <c r="J31" s="29" t="s">
        <v>48</v>
      </c>
      <c r="K31" s="29" t="s">
        <v>599</v>
      </c>
    </row>
    <row r="32">
      <c r="C32" s="25" t="s">
        <v>67</v>
      </c>
      <c r="D32" s="43">
        <v>0.15008921532013786</v>
      </c>
      <c r="E32" s="44" t="s">
        <v>1193</v>
      </c>
      <c r="J32" s="29" t="s">
        <v>48</v>
      </c>
      <c r="K32" s="29" t="s">
        <v>599</v>
      </c>
    </row>
    <row r="33">
      <c r="C33" s="25" t="s">
        <v>69</v>
      </c>
      <c r="D33" s="42">
        <v>31633.0</v>
      </c>
      <c r="E33" s="29" t="s">
        <v>464</v>
      </c>
      <c r="J33" s="29" t="s">
        <v>48</v>
      </c>
      <c r="K33" s="30" t="s">
        <v>600</v>
      </c>
    </row>
    <row r="34">
      <c r="C34" s="25" t="s">
        <v>67</v>
      </c>
      <c r="D34" s="43">
        <v>0.12205590238365494</v>
      </c>
      <c r="E34" s="44" t="s">
        <v>68</v>
      </c>
      <c r="J34" s="29" t="s">
        <v>48</v>
      </c>
      <c r="K34" s="30" t="s">
        <v>600</v>
      </c>
    </row>
    <row r="35">
      <c r="I35" s="25"/>
      <c r="J35" s="45"/>
      <c r="N35" s="32"/>
      <c r="O35" s="32"/>
      <c r="P35" s="32"/>
      <c r="Q35" s="32"/>
    </row>
    <row r="36">
      <c r="I36" s="25"/>
      <c r="J36" s="45"/>
      <c r="N36" s="32"/>
      <c r="O36" s="32"/>
      <c r="P36" s="32"/>
      <c r="Q36" s="32"/>
    </row>
    <row r="37">
      <c r="C37" s="25" t="s">
        <v>72</v>
      </c>
      <c r="D37" s="50"/>
      <c r="E37" s="25" t="s">
        <v>73</v>
      </c>
      <c r="F37" s="32"/>
      <c r="G37" s="25" t="s">
        <v>1194</v>
      </c>
    </row>
    <row r="38">
      <c r="C38" s="29" t="s">
        <v>601</v>
      </c>
      <c r="D38" s="43">
        <v>0.9604199740222255</v>
      </c>
      <c r="E38" s="29">
        <v>53238.0</v>
      </c>
      <c r="G38" s="29">
        <v>46596.0</v>
      </c>
      <c r="J38" s="29" t="s">
        <v>48</v>
      </c>
      <c r="K38" s="29" t="s">
        <v>599</v>
      </c>
    </row>
    <row r="39">
      <c r="C39" s="47" t="s">
        <v>75</v>
      </c>
      <c r="D39" s="43">
        <v>0.01446817722615096</v>
      </c>
      <c r="E39" s="29">
        <v>802.0</v>
      </c>
      <c r="G39" s="29">
        <v>545.0</v>
      </c>
      <c r="J39" s="29" t="s">
        <v>48</v>
      </c>
      <c r="K39" s="29" t="s">
        <v>599</v>
      </c>
    </row>
    <row r="40">
      <c r="C40" s="47" t="s">
        <v>282</v>
      </c>
      <c r="D40" s="43">
        <v>0.02511184875162361</v>
      </c>
      <c r="E40" s="29">
        <v>1392.0</v>
      </c>
      <c r="G40" s="29">
        <v>1057.0</v>
      </c>
      <c r="J40" s="29" t="s">
        <v>48</v>
      </c>
      <c r="K40" s="29" t="s">
        <v>599</v>
      </c>
    </row>
    <row r="41">
      <c r="D41" s="48"/>
    </row>
    <row r="42">
      <c r="D42" s="48"/>
    </row>
    <row r="43">
      <c r="C43" s="25"/>
      <c r="E43" s="25"/>
      <c r="F43" s="32"/>
      <c r="G43" s="25"/>
      <c r="I43" s="25"/>
      <c r="J43" s="45"/>
      <c r="N43" s="32"/>
      <c r="O43" s="32"/>
      <c r="P43" s="32"/>
      <c r="Q43" s="32"/>
    </row>
    <row r="44">
      <c r="C44" s="25"/>
      <c r="E44" s="25"/>
      <c r="F44" s="32"/>
      <c r="G44" s="25"/>
      <c r="I44" s="25"/>
      <c r="J44" s="45"/>
      <c r="N44" s="32"/>
      <c r="O44" s="32"/>
      <c r="P44" s="32"/>
      <c r="Q44" s="32"/>
    </row>
    <row r="45">
      <c r="C45" s="25" t="s">
        <v>76</v>
      </c>
      <c r="D45" s="46"/>
      <c r="E45" s="25" t="s">
        <v>73</v>
      </c>
      <c r="F45" s="32"/>
      <c r="G45" s="25" t="s">
        <v>74</v>
      </c>
      <c r="I45" s="25"/>
      <c r="J45" s="45"/>
      <c r="N45" s="32"/>
      <c r="O45" s="32"/>
      <c r="P45" s="32"/>
      <c r="Q45" s="32"/>
    </row>
    <row r="46">
      <c r="C46" s="47" t="s">
        <v>75</v>
      </c>
      <c r="D46" s="43">
        <v>0.1305914709322543</v>
      </c>
      <c r="E46" s="49">
        <v>4131.0</v>
      </c>
      <c r="G46" s="49">
        <v>4349.0</v>
      </c>
      <c r="I46" s="25"/>
      <c r="J46" s="29" t="s">
        <v>48</v>
      </c>
      <c r="K46" s="30" t="s">
        <v>600</v>
      </c>
      <c r="N46" s="32"/>
      <c r="O46" s="32"/>
      <c r="P46" s="32"/>
      <c r="Q46" s="32"/>
    </row>
    <row r="47">
      <c r="C47" s="47" t="s">
        <v>519</v>
      </c>
      <c r="D47" s="43">
        <v>0.8694085290677457</v>
      </c>
      <c r="E47" s="49">
        <v>27502.0</v>
      </c>
      <c r="G47" s="49">
        <v>23843.0</v>
      </c>
      <c r="I47" s="25"/>
      <c r="J47" s="29" t="s">
        <v>48</v>
      </c>
      <c r="K47" s="30" t="s">
        <v>600</v>
      </c>
      <c r="N47" s="32"/>
      <c r="O47" s="32"/>
      <c r="P47" s="32"/>
      <c r="Q47" s="32"/>
    </row>
    <row r="48">
      <c r="I48" s="25"/>
      <c r="J48" s="45"/>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ht="20.25" customHeight="1">
      <c r="C53" s="25" t="s">
        <v>80</v>
      </c>
      <c r="D53" s="45">
        <v>4.62</v>
      </c>
      <c r="E53" s="29" t="s">
        <v>81</v>
      </c>
      <c r="J53" s="29" t="s">
        <v>48</v>
      </c>
      <c r="K53" s="30" t="s">
        <v>82</v>
      </c>
    </row>
    <row r="54">
      <c r="C54" s="32" t="s">
        <v>83</v>
      </c>
      <c r="D54" s="84"/>
      <c r="E54" s="43">
        <v>0.9978354978354979</v>
      </c>
      <c r="I54" s="45"/>
      <c r="J54" s="29" t="s">
        <v>48</v>
      </c>
      <c r="K54" s="30" t="s">
        <v>82</v>
      </c>
      <c r="L54" s="45"/>
      <c r="O54" s="29"/>
      <c r="P54" s="30"/>
      <c r="Q54" s="30"/>
    </row>
    <row r="55">
      <c r="C55" s="32" t="s">
        <v>85</v>
      </c>
      <c r="D55" s="84"/>
      <c r="E55" s="43">
        <v>0.0021645021645021645</v>
      </c>
      <c r="I55" s="45"/>
      <c r="J55" s="29" t="s">
        <v>48</v>
      </c>
      <c r="K55" s="30" t="s">
        <v>82</v>
      </c>
      <c r="L55" s="45"/>
      <c r="O55" s="29"/>
      <c r="P55" s="30"/>
      <c r="Q55" s="30"/>
    </row>
    <row r="56">
      <c r="C56" s="25"/>
      <c r="D56" s="54"/>
      <c r="G56" s="25"/>
      <c r="I56" s="45"/>
      <c r="J56" s="29"/>
      <c r="K56" s="30"/>
      <c r="L56" s="45"/>
      <c r="O56" s="29"/>
      <c r="P56" s="30"/>
      <c r="Q56" s="30"/>
    </row>
    <row r="57">
      <c r="C57" s="25" t="s">
        <v>86</v>
      </c>
      <c r="D57" s="43">
        <v>-0.04149377593361003</v>
      </c>
      <c r="J57" s="29" t="s">
        <v>48</v>
      </c>
      <c r="K57" s="30" t="s">
        <v>82</v>
      </c>
      <c r="Q57" s="30"/>
    </row>
    <row r="58">
      <c r="C58" s="25" t="s">
        <v>87</v>
      </c>
      <c r="D58" s="45" t="s">
        <v>88</v>
      </c>
      <c r="J58" s="29" t="s">
        <v>48</v>
      </c>
      <c r="K58" s="30" t="s">
        <v>89</v>
      </c>
    </row>
    <row r="61">
      <c r="B61" s="41"/>
    </row>
    <row r="62">
      <c r="B62" s="41"/>
    </row>
    <row r="63">
      <c r="B63" s="41"/>
    </row>
    <row r="64">
      <c r="B64" s="41" t="s">
        <v>90</v>
      </c>
    </row>
    <row r="66">
      <c r="C66" s="25" t="s">
        <v>91</v>
      </c>
      <c r="D66" s="55">
        <v>12.63978</v>
      </c>
      <c r="J66" s="29" t="s">
        <v>48</v>
      </c>
      <c r="K66" s="30" t="s">
        <v>92</v>
      </c>
    </row>
    <row r="67">
      <c r="C67" s="25" t="s">
        <v>93</v>
      </c>
      <c r="D67" s="48">
        <v>-0.1219881202369284</v>
      </c>
      <c r="J67" s="29" t="s">
        <v>48</v>
      </c>
      <c r="K67" s="30" t="s">
        <v>92</v>
      </c>
    </row>
    <row r="68">
      <c r="C68" s="25" t="s">
        <v>94</v>
      </c>
      <c r="D68" s="56">
        <v>2.480445392</v>
      </c>
      <c r="J68" s="29" t="s">
        <v>48</v>
      </c>
      <c r="K68" s="30" t="s">
        <v>92</v>
      </c>
    </row>
    <row r="69">
      <c r="B69" s="25"/>
      <c r="J69" s="29"/>
      <c r="K69" s="29"/>
    </row>
    <row r="70">
      <c r="B70" s="25"/>
      <c r="J70" s="29"/>
      <c r="K70" s="29"/>
    </row>
    <row r="71">
      <c r="B71" s="25"/>
      <c r="J71" s="29"/>
      <c r="K71" s="29"/>
    </row>
    <row r="72">
      <c r="B72" s="25"/>
      <c r="J72" s="29"/>
      <c r="K72" s="29"/>
    </row>
    <row r="73">
      <c r="B73" s="25"/>
      <c r="C73" s="25" t="s">
        <v>95</v>
      </c>
      <c r="D73" s="57" t="s">
        <v>96</v>
      </c>
      <c r="J73" s="29" t="s">
        <v>48</v>
      </c>
      <c r="K73" s="30" t="s">
        <v>92</v>
      </c>
    </row>
    <row r="74">
      <c r="B74" s="25"/>
      <c r="C74" s="25"/>
      <c r="D74" s="58"/>
    </row>
    <row r="75">
      <c r="B75" s="25"/>
      <c r="C75" s="25" t="s">
        <v>1195</v>
      </c>
      <c r="D75" s="58"/>
    </row>
    <row r="76">
      <c r="B76" s="25"/>
      <c r="C76" s="25"/>
    </row>
    <row r="77">
      <c r="B77" s="25"/>
      <c r="D77" s="58"/>
    </row>
    <row r="78">
      <c r="B78" s="25"/>
      <c r="D78" s="58"/>
    </row>
    <row r="79">
      <c r="C79" s="25" t="s">
        <v>98</v>
      </c>
      <c r="D79" s="58"/>
    </row>
    <row r="80">
      <c r="C80" s="25"/>
      <c r="D80" s="59"/>
      <c r="I80" s="25"/>
    </row>
    <row r="81">
      <c r="C81" s="25" t="s">
        <v>99</v>
      </c>
      <c r="D81" s="60">
        <v>0.829958179</v>
      </c>
    </row>
    <row r="82">
      <c r="C82" s="25" t="s">
        <v>100</v>
      </c>
      <c r="D82" s="60">
        <v>2.362303466</v>
      </c>
    </row>
    <row r="83">
      <c r="C83" s="25" t="s">
        <v>101</v>
      </c>
      <c r="D83" s="60">
        <v>2.791621704</v>
      </c>
    </row>
    <row r="84">
      <c r="C84" s="25"/>
    </row>
    <row r="86">
      <c r="B86" s="41" t="s">
        <v>102</v>
      </c>
    </row>
    <row r="88">
      <c r="C88" s="25" t="s">
        <v>103</v>
      </c>
      <c r="D88" s="32"/>
      <c r="E88" s="32"/>
      <c r="F88" s="32"/>
      <c r="G88" s="32"/>
      <c r="H88" s="32"/>
      <c r="I88" s="32"/>
      <c r="J88" s="32"/>
      <c r="K88" s="32"/>
      <c r="L88" s="32"/>
    </row>
    <row r="89">
      <c r="C89" s="32"/>
      <c r="D89" s="32"/>
      <c r="E89" s="32"/>
      <c r="F89" s="32"/>
      <c r="G89" s="32"/>
      <c r="H89" s="32"/>
      <c r="I89" s="32"/>
      <c r="J89" s="32"/>
      <c r="K89" s="32"/>
      <c r="L89" s="32"/>
    </row>
    <row r="90">
      <c r="C90" s="25">
        <v>2015.0</v>
      </c>
      <c r="D90" s="25">
        <v>2016.0</v>
      </c>
      <c r="E90" s="25">
        <v>2017.0</v>
      </c>
      <c r="F90" s="25">
        <v>2018.0</v>
      </c>
      <c r="G90" s="25">
        <v>2019.0</v>
      </c>
      <c r="H90" s="25">
        <v>2020.0</v>
      </c>
      <c r="I90" s="25">
        <v>2021.0</v>
      </c>
      <c r="J90" s="25"/>
      <c r="K90" s="25"/>
      <c r="L90" s="25"/>
    </row>
    <row r="91">
      <c r="B91" s="25" t="s">
        <v>104</v>
      </c>
      <c r="C91" s="61">
        <v>14.39591</v>
      </c>
      <c r="D91" s="61">
        <v>14.69399</v>
      </c>
      <c r="E91" s="61">
        <v>15.66576</v>
      </c>
      <c r="F91" s="61">
        <v>16.01805</v>
      </c>
      <c r="G91" s="61">
        <v>16.18143</v>
      </c>
      <c r="H91" s="61">
        <v>13.00023</v>
      </c>
      <c r="I91" s="61">
        <v>12.63978</v>
      </c>
      <c r="J91" s="61"/>
      <c r="K91" s="61"/>
      <c r="L91" s="36">
        <v>0.12402967231665096</v>
      </c>
      <c r="O91" s="29" t="s">
        <v>48</v>
      </c>
      <c r="P91" s="30" t="s">
        <v>92</v>
      </c>
    </row>
    <row r="94">
      <c r="C94" s="25" t="s">
        <v>603</v>
      </c>
      <c r="D94" s="32"/>
      <c r="E94" s="32"/>
      <c r="F94" s="32"/>
      <c r="G94" s="32"/>
      <c r="H94" s="32"/>
      <c r="I94" s="32"/>
      <c r="J94" s="32"/>
      <c r="K94" s="25"/>
      <c r="L94" s="32"/>
      <c r="M94" s="32"/>
      <c r="N94" s="32"/>
    </row>
    <row r="95">
      <c r="C95" s="25"/>
      <c r="D95" s="25">
        <v>2030.0</v>
      </c>
      <c r="E95" s="25">
        <v>2050.0</v>
      </c>
      <c r="G95" s="32"/>
      <c r="H95" s="32"/>
      <c r="I95" s="32"/>
      <c r="J95" s="32"/>
      <c r="K95" s="25"/>
      <c r="L95" s="25"/>
      <c r="M95" s="25"/>
      <c r="N95" s="25"/>
    </row>
    <row r="96">
      <c r="C96" s="29" t="s">
        <v>106</v>
      </c>
      <c r="D96" s="54">
        <v>-0.2</v>
      </c>
      <c r="E96" s="54">
        <v>-0.8</v>
      </c>
      <c r="F96" s="62"/>
      <c r="J96" s="29" t="s">
        <v>48</v>
      </c>
      <c r="K96" s="63" t="s">
        <v>107</v>
      </c>
      <c r="L96" s="62"/>
      <c r="M96" s="62"/>
      <c r="N96" s="62"/>
    </row>
    <row r="97">
      <c r="C97" s="29" t="s">
        <v>108</v>
      </c>
      <c r="D97" s="54">
        <v>-0.15</v>
      </c>
      <c r="E97" s="54">
        <v>-0.75</v>
      </c>
      <c r="J97" s="47" t="s">
        <v>48</v>
      </c>
      <c r="K97" s="63" t="s">
        <v>107</v>
      </c>
    </row>
    <row r="98">
      <c r="C98" s="29" t="s">
        <v>109</v>
      </c>
      <c r="D98" s="54">
        <v>-0.1</v>
      </c>
      <c r="E98" s="54">
        <v>-0.6</v>
      </c>
      <c r="J98" s="47" t="s">
        <v>48</v>
      </c>
      <c r="K98" s="63" t="s">
        <v>107</v>
      </c>
    </row>
    <row r="99">
      <c r="B99" s="29"/>
      <c r="C99" s="25"/>
      <c r="D99" s="54"/>
    </row>
    <row r="100">
      <c r="B100" s="29"/>
      <c r="C100" s="25"/>
      <c r="D100" s="54"/>
    </row>
    <row r="101">
      <c r="B101" s="29"/>
      <c r="C101" s="25"/>
      <c r="D101" s="54"/>
    </row>
    <row r="103">
      <c r="C103" s="25"/>
      <c r="D103" s="54"/>
    </row>
    <row r="104">
      <c r="C104" s="25"/>
      <c r="D104" s="29"/>
      <c r="F104" s="29"/>
      <c r="G104" s="29"/>
      <c r="I104" s="25"/>
      <c r="J104" s="32"/>
      <c r="K104" s="32"/>
      <c r="L104" s="32"/>
      <c r="M104" s="32"/>
      <c r="N104" s="32"/>
      <c r="O104" s="32"/>
      <c r="P104" s="32"/>
      <c r="Q104" s="32"/>
      <c r="R104" s="32"/>
    </row>
    <row r="105">
      <c r="C105" s="25"/>
      <c r="D105" s="29"/>
      <c r="F105" s="29"/>
      <c r="G105" s="29"/>
      <c r="I105" s="25"/>
      <c r="J105" s="32"/>
      <c r="K105" s="32"/>
      <c r="L105" s="32"/>
      <c r="M105" s="32"/>
      <c r="N105" s="32"/>
      <c r="O105" s="32"/>
      <c r="P105" s="32"/>
      <c r="Q105" s="32"/>
      <c r="R105" s="32"/>
    </row>
    <row r="106">
      <c r="C106" s="25" t="s">
        <v>110</v>
      </c>
      <c r="D106" s="29" t="s">
        <v>119</v>
      </c>
      <c r="J106" s="29" t="s">
        <v>48</v>
      </c>
      <c r="K106" s="30" t="s">
        <v>1196</v>
      </c>
    </row>
    <row r="107">
      <c r="C107" s="25" t="s">
        <v>113</v>
      </c>
      <c r="D107" s="29" t="s">
        <v>119</v>
      </c>
      <c r="J107" s="29" t="s">
        <v>48</v>
      </c>
      <c r="K107" s="29" t="s">
        <v>114</v>
      </c>
    </row>
    <row r="108">
      <c r="C108" s="25" t="s">
        <v>115</v>
      </c>
      <c r="D108" s="29" t="s">
        <v>238</v>
      </c>
      <c r="J108" s="29" t="s">
        <v>48</v>
      </c>
      <c r="K108" s="29" t="s">
        <v>117</v>
      </c>
      <c r="AC108" s="29"/>
      <c r="AD108" s="29"/>
      <c r="AE108" s="29"/>
      <c r="AF108" s="29"/>
    </row>
    <row r="109">
      <c r="C109" s="25" t="s">
        <v>118</v>
      </c>
      <c r="D109" s="29" t="s">
        <v>119</v>
      </c>
      <c r="J109" s="29" t="s">
        <v>48</v>
      </c>
      <c r="K109" s="29" t="s">
        <v>117</v>
      </c>
    </row>
    <row r="110">
      <c r="C110" s="64" t="s">
        <v>120</v>
      </c>
      <c r="D110" s="65" t="s">
        <v>111</v>
      </c>
      <c r="J110" s="29" t="s">
        <v>48</v>
      </c>
      <c r="K110" s="29" t="s">
        <v>117</v>
      </c>
    </row>
    <row r="111">
      <c r="C111" s="25" t="s">
        <v>121</v>
      </c>
      <c r="D111" s="29" t="s">
        <v>111</v>
      </c>
      <c r="J111" s="29" t="s">
        <v>48</v>
      </c>
      <c r="K111" s="29" t="s">
        <v>117</v>
      </c>
    </row>
    <row r="112">
      <c r="C112" s="29"/>
    </row>
    <row r="113">
      <c r="C113" s="25" t="s">
        <v>122</v>
      </c>
      <c r="D113" s="29" t="s">
        <v>119</v>
      </c>
      <c r="E113" s="29" t="s">
        <v>1197</v>
      </c>
      <c r="J113" s="29" t="s">
        <v>48</v>
      </c>
      <c r="K113" s="29" t="s">
        <v>124</v>
      </c>
    </row>
    <row r="114">
      <c r="C114" s="66"/>
    </row>
    <row r="115">
      <c r="C115" s="66"/>
    </row>
    <row r="116">
      <c r="C116" s="66" t="s">
        <v>125</v>
      </c>
    </row>
    <row r="117">
      <c r="D117" s="29" t="s">
        <v>1198</v>
      </c>
      <c r="J117" s="29" t="s">
        <v>48</v>
      </c>
      <c r="K117" s="29" t="s">
        <v>124</v>
      </c>
    </row>
    <row r="118">
      <c r="C118" s="25"/>
      <c r="D118" s="29" t="s">
        <v>764</v>
      </c>
      <c r="J118" s="29" t="s">
        <v>48</v>
      </c>
      <c r="K118" s="29" t="s">
        <v>124</v>
      </c>
    </row>
    <row r="119">
      <c r="D119" s="29" t="s">
        <v>1199</v>
      </c>
      <c r="J119" s="29" t="s">
        <v>48</v>
      </c>
      <c r="K119" s="29" t="s">
        <v>124</v>
      </c>
    </row>
    <row r="120">
      <c r="B120" s="66"/>
      <c r="D120" s="29" t="s">
        <v>1200</v>
      </c>
      <c r="J120" s="29" t="s">
        <v>48</v>
      </c>
      <c r="K120" s="29" t="s">
        <v>124</v>
      </c>
    </row>
    <row r="121">
      <c r="C121" s="66"/>
      <c r="D121" s="29" t="s">
        <v>1201</v>
      </c>
      <c r="J121" s="29" t="s">
        <v>48</v>
      </c>
      <c r="K121" s="29" t="s">
        <v>124</v>
      </c>
    </row>
    <row r="122">
      <c r="C122" s="66"/>
      <c r="D122" s="29" t="s">
        <v>330</v>
      </c>
      <c r="J122" s="29" t="s">
        <v>48</v>
      </c>
      <c r="K122" s="29" t="s">
        <v>124</v>
      </c>
    </row>
    <row r="123">
      <c r="C123" s="66"/>
    </row>
    <row r="124">
      <c r="C124" s="66"/>
    </row>
    <row r="125">
      <c r="C125" s="66" t="s">
        <v>130</v>
      </c>
    </row>
    <row r="127">
      <c r="C127" s="25" t="s">
        <v>131</v>
      </c>
      <c r="D127" s="29" t="s">
        <v>967</v>
      </c>
      <c r="J127" s="29" t="s">
        <v>48</v>
      </c>
      <c r="K127" s="29" t="s">
        <v>117</v>
      </c>
    </row>
    <row r="128">
      <c r="D128" s="29" t="s">
        <v>483</v>
      </c>
      <c r="J128" s="29" t="s">
        <v>48</v>
      </c>
      <c r="K128" s="29" t="s">
        <v>117</v>
      </c>
    </row>
    <row r="129">
      <c r="D129" s="47" t="s">
        <v>342</v>
      </c>
      <c r="J129" s="29" t="s">
        <v>48</v>
      </c>
      <c r="K129" s="29" t="s">
        <v>117</v>
      </c>
    </row>
    <row r="130">
      <c r="C130" s="25"/>
      <c r="D130" s="29"/>
    </row>
    <row r="131">
      <c r="C131" s="25"/>
      <c r="D131" s="29"/>
    </row>
    <row r="132">
      <c r="C132" s="25"/>
      <c r="D132" s="29"/>
    </row>
    <row r="133">
      <c r="C133" s="25" t="s">
        <v>133</v>
      </c>
      <c r="D133" s="29" t="s">
        <v>88</v>
      </c>
    </row>
    <row r="136">
      <c r="A136" s="70" t="s">
        <v>135</v>
      </c>
      <c r="B136" s="71"/>
      <c r="C136" s="71"/>
      <c r="D136" s="71"/>
      <c r="E136" s="71"/>
      <c r="F136" s="71"/>
      <c r="G136" s="71"/>
      <c r="H136" s="71"/>
      <c r="I136" s="71"/>
      <c r="J136" s="71"/>
      <c r="K136" s="71"/>
      <c r="L136" s="71"/>
      <c r="M136" s="71"/>
      <c r="N136" s="71"/>
    </row>
    <row r="139">
      <c r="B139" s="41" t="s">
        <v>136</v>
      </c>
    </row>
    <row r="140">
      <c r="B140" s="25"/>
    </row>
    <row r="141">
      <c r="B141" s="25"/>
      <c r="C141" s="25" t="s">
        <v>137</v>
      </c>
      <c r="D141" s="29" t="s">
        <v>119</v>
      </c>
      <c r="J141" s="29" t="s">
        <v>48</v>
      </c>
      <c r="K141" s="30" t="s">
        <v>1202</v>
      </c>
    </row>
    <row r="142">
      <c r="B142" s="25"/>
      <c r="C142" s="25" t="s">
        <v>138</v>
      </c>
      <c r="D142" s="29" t="s">
        <v>119</v>
      </c>
      <c r="J142" s="29" t="s">
        <v>48</v>
      </c>
      <c r="K142" s="30" t="s">
        <v>1203</v>
      </c>
    </row>
    <row r="143">
      <c r="B143" s="25"/>
      <c r="C143" s="25" t="s">
        <v>139</v>
      </c>
      <c r="D143" s="29" t="s">
        <v>1046</v>
      </c>
      <c r="J143" s="29" t="s">
        <v>48</v>
      </c>
      <c r="K143" s="30" t="s">
        <v>1203</v>
      </c>
    </row>
    <row r="144">
      <c r="B144" s="25"/>
      <c r="C144" s="25" t="s">
        <v>141</v>
      </c>
      <c r="D144" s="29" t="s">
        <v>88</v>
      </c>
      <c r="J144" s="29" t="s">
        <v>48</v>
      </c>
      <c r="K144" s="30"/>
    </row>
    <row r="145">
      <c r="B145" s="25"/>
    </row>
    <row r="146">
      <c r="B146" s="41"/>
    </row>
    <row r="147">
      <c r="B147" s="41" t="s">
        <v>142</v>
      </c>
    </row>
    <row r="148">
      <c r="B148" s="25"/>
    </row>
    <row r="149">
      <c r="B149" s="25"/>
      <c r="C149" s="25" t="s">
        <v>143</v>
      </c>
      <c r="D149" s="29" t="s">
        <v>1139</v>
      </c>
      <c r="J149" s="29" t="s">
        <v>48</v>
      </c>
      <c r="K149" s="30" t="s">
        <v>1204</v>
      </c>
    </row>
    <row r="150">
      <c r="B150" s="25"/>
      <c r="C150" s="25" t="s">
        <v>144</v>
      </c>
      <c r="D150" s="29" t="s">
        <v>1205</v>
      </c>
      <c r="J150" s="29" t="s">
        <v>48</v>
      </c>
      <c r="K150" s="30" t="s">
        <v>1204</v>
      </c>
    </row>
    <row r="151">
      <c r="B151" s="25"/>
    </row>
    <row r="152">
      <c r="B152" s="25"/>
      <c r="C152" s="25"/>
      <c r="D152" s="29"/>
      <c r="J152" s="29"/>
      <c r="K152" s="30"/>
    </row>
    <row r="153">
      <c r="B153" s="41" t="s">
        <v>145</v>
      </c>
    </row>
    <row r="154">
      <c r="B154" s="25"/>
    </row>
    <row r="155">
      <c r="B155" s="25"/>
      <c r="C155" s="25" t="s">
        <v>146</v>
      </c>
      <c r="D155" s="29" t="s">
        <v>1139</v>
      </c>
      <c r="J155" s="29" t="s">
        <v>48</v>
      </c>
      <c r="K155" s="30" t="s">
        <v>1204</v>
      </c>
    </row>
    <row r="156">
      <c r="B156" s="25"/>
      <c r="C156" s="25" t="s">
        <v>144</v>
      </c>
      <c r="D156" s="29" t="s">
        <v>1205</v>
      </c>
      <c r="J156" s="29" t="s">
        <v>48</v>
      </c>
      <c r="K156" s="30" t="s">
        <v>1204</v>
      </c>
    </row>
    <row r="157">
      <c r="B157" s="25"/>
      <c r="C157" s="25" t="s">
        <v>147</v>
      </c>
      <c r="D157" s="29" t="s">
        <v>1206</v>
      </c>
      <c r="J157" s="29" t="s">
        <v>48</v>
      </c>
      <c r="K157" s="29" t="s">
        <v>1207</v>
      </c>
    </row>
    <row r="158">
      <c r="B158" s="41"/>
    </row>
    <row r="159">
      <c r="B159" s="41"/>
    </row>
    <row r="160">
      <c r="B160" s="41" t="s">
        <v>148</v>
      </c>
    </row>
    <row r="161">
      <c r="B161" s="25"/>
    </row>
    <row r="162">
      <c r="B162" s="25"/>
      <c r="C162" s="25" t="s">
        <v>149</v>
      </c>
      <c r="D162" s="29" t="s">
        <v>1208</v>
      </c>
      <c r="J162" s="29" t="s">
        <v>48</v>
      </c>
      <c r="K162" s="30" t="s">
        <v>150</v>
      </c>
    </row>
    <row r="163">
      <c r="B163" s="25"/>
      <c r="C163" s="25" t="s">
        <v>151</v>
      </c>
      <c r="D163" s="72">
        <v>22900.0</v>
      </c>
      <c r="I163" s="25"/>
      <c r="J163" s="29" t="s">
        <v>48</v>
      </c>
      <c r="K163" s="30" t="s">
        <v>150</v>
      </c>
      <c r="M163" s="29"/>
      <c r="N163" s="30"/>
    </row>
    <row r="164">
      <c r="B164" s="25"/>
      <c r="C164" s="25"/>
      <c r="D164" s="29"/>
      <c r="I164" s="25"/>
      <c r="M164" s="29"/>
      <c r="N164" s="30"/>
    </row>
    <row r="165">
      <c r="B165" s="25"/>
      <c r="C165" s="25" t="s">
        <v>152</v>
      </c>
      <c r="D165" s="29" t="s">
        <v>1209</v>
      </c>
      <c r="J165" s="29" t="s">
        <v>48</v>
      </c>
      <c r="K165" s="30" t="s">
        <v>154</v>
      </c>
    </row>
    <row r="166">
      <c r="B166" s="25"/>
      <c r="C166" s="25" t="s">
        <v>155</v>
      </c>
      <c r="D166" s="73">
        <v>3.9</v>
      </c>
      <c r="J166" s="29" t="s">
        <v>48</v>
      </c>
      <c r="K166" s="30" t="s">
        <v>156</v>
      </c>
    </row>
    <row r="167">
      <c r="B167" s="25"/>
    </row>
    <row r="168">
      <c r="B168" s="25"/>
    </row>
    <row r="169">
      <c r="B169" s="41" t="s">
        <v>157</v>
      </c>
    </row>
    <row r="170">
      <c r="B170" s="25"/>
    </row>
    <row r="171">
      <c r="B171" s="25"/>
      <c r="C171" s="25" t="s">
        <v>1053</v>
      </c>
      <c r="D171" s="29">
        <v>3908.0</v>
      </c>
      <c r="E171" s="29" t="s">
        <v>159</v>
      </c>
      <c r="J171" s="29" t="s">
        <v>48</v>
      </c>
      <c r="K171" s="30" t="s">
        <v>160</v>
      </c>
    </row>
    <row r="172">
      <c r="B172" s="25"/>
      <c r="C172" s="25" t="s">
        <v>423</v>
      </c>
      <c r="D172" s="29">
        <v>802.0</v>
      </c>
      <c r="E172" s="29" t="s">
        <v>162</v>
      </c>
      <c r="J172" s="29" t="s">
        <v>48</v>
      </c>
      <c r="K172" s="30" t="s">
        <v>163</v>
      </c>
      <c r="M172" s="29"/>
      <c r="N172" s="30"/>
    </row>
    <row r="173">
      <c r="B173" s="25"/>
      <c r="C173" s="25" t="s">
        <v>316</v>
      </c>
      <c r="D173" s="73">
        <v>4444.0</v>
      </c>
      <c r="E173" s="29" t="s">
        <v>165</v>
      </c>
      <c r="J173" s="29" t="s">
        <v>48</v>
      </c>
      <c r="K173" s="30" t="s">
        <v>166</v>
      </c>
      <c r="M173" s="29"/>
      <c r="N173" s="30"/>
    </row>
    <row r="174">
      <c r="B174" s="25"/>
      <c r="C174" s="77" t="s">
        <v>167</v>
      </c>
      <c r="D174" s="78" t="s">
        <v>88</v>
      </c>
      <c r="E174" s="68"/>
      <c r="J174" s="29" t="s">
        <v>48</v>
      </c>
      <c r="K174" s="30" t="s">
        <v>168</v>
      </c>
    </row>
    <row r="175" ht="16.5" customHeight="1">
      <c r="B175" s="25"/>
      <c r="C175" s="77" t="s">
        <v>169</v>
      </c>
      <c r="D175" s="78" t="s">
        <v>88</v>
      </c>
      <c r="E175" s="68"/>
      <c r="J175" s="29" t="s">
        <v>48</v>
      </c>
      <c r="K175" s="30" t="s">
        <v>168</v>
      </c>
    </row>
    <row r="176">
      <c r="B176" s="25"/>
    </row>
    <row r="177">
      <c r="B177" s="25"/>
      <c r="C177" s="25" t="s">
        <v>170</v>
      </c>
      <c r="D177" s="29" t="s">
        <v>119</v>
      </c>
      <c r="J177" s="29" t="s">
        <v>48</v>
      </c>
      <c r="K177" s="29" t="s">
        <v>1210</v>
      </c>
    </row>
    <row r="178">
      <c r="B178" s="25"/>
      <c r="C178" s="25" t="s">
        <v>144</v>
      </c>
      <c r="D178" s="29" t="s">
        <v>1211</v>
      </c>
    </row>
    <row r="179">
      <c r="B179" s="25"/>
    </row>
    <row r="181">
      <c r="B181" s="41" t="s">
        <v>175</v>
      </c>
    </row>
    <row r="182">
      <c r="B182" s="41"/>
    </row>
    <row r="183">
      <c r="C183" s="77" t="s">
        <v>176</v>
      </c>
      <c r="D183" s="81">
        <v>869.2</v>
      </c>
      <c r="E183" s="68"/>
      <c r="F183" s="68"/>
      <c r="G183" s="68"/>
      <c r="H183" s="68"/>
      <c r="I183" s="68"/>
      <c r="J183" s="78" t="s">
        <v>48</v>
      </c>
      <c r="K183" s="79" t="s">
        <v>177</v>
      </c>
      <c r="P183" s="32"/>
      <c r="Q183" s="32"/>
    </row>
    <row r="184">
      <c r="C184" s="77" t="s">
        <v>178</v>
      </c>
      <c r="D184" s="85">
        <v>0.035</v>
      </c>
      <c r="E184" s="68"/>
      <c r="F184" s="68"/>
      <c r="G184" s="68"/>
      <c r="H184" s="68"/>
      <c r="I184" s="68"/>
      <c r="J184" s="78" t="s">
        <v>48</v>
      </c>
      <c r="K184" s="79" t="s">
        <v>177</v>
      </c>
      <c r="P184" s="32"/>
      <c r="Q184" s="32"/>
    </row>
    <row r="185">
      <c r="C185" s="25"/>
      <c r="E185" s="25"/>
      <c r="F185" s="76"/>
      <c r="K185" s="30"/>
      <c r="P185" s="32"/>
      <c r="Q185" s="32"/>
    </row>
    <row r="186">
      <c r="C186" s="32"/>
      <c r="E186" s="25"/>
      <c r="F186" s="76"/>
      <c r="K186" s="30"/>
      <c r="P186" s="32"/>
      <c r="Q186" s="32"/>
    </row>
    <row r="187">
      <c r="B187" s="41"/>
    </row>
    <row r="188">
      <c r="B188" s="41" t="s">
        <v>179</v>
      </c>
    </row>
    <row r="190">
      <c r="C190" s="25" t="s">
        <v>180</v>
      </c>
      <c r="D190" s="73">
        <v>8.51662</v>
      </c>
      <c r="E190" s="29" t="s">
        <v>181</v>
      </c>
      <c r="J190" s="29" t="s">
        <v>48</v>
      </c>
      <c r="K190" s="29" t="s">
        <v>182</v>
      </c>
    </row>
    <row r="191">
      <c r="C191" s="25" t="s">
        <v>183</v>
      </c>
      <c r="D191" s="73">
        <v>773.953</v>
      </c>
      <c r="E191" s="29" t="s">
        <v>165</v>
      </c>
      <c r="J191" s="29" t="s">
        <v>48</v>
      </c>
      <c r="K191" s="30" t="s">
        <v>184</v>
      </c>
    </row>
    <row r="192">
      <c r="C192" s="25" t="s">
        <v>185</v>
      </c>
      <c r="D192" s="29" t="s">
        <v>537</v>
      </c>
      <c r="J192" s="29" t="s">
        <v>48</v>
      </c>
      <c r="K192" s="30" t="s">
        <v>186</v>
      </c>
    </row>
    <row r="193">
      <c r="C193" s="25" t="s">
        <v>187</v>
      </c>
      <c r="D193" s="29" t="s">
        <v>386</v>
      </c>
    </row>
    <row r="196">
      <c r="B196" s="41" t="s">
        <v>188</v>
      </c>
    </row>
    <row r="198">
      <c r="C198" s="25" t="s">
        <v>189</v>
      </c>
      <c r="D198" s="73">
        <v>30.50232086</v>
      </c>
      <c r="J198" s="29" t="s">
        <v>48</v>
      </c>
      <c r="K198" s="29" t="s">
        <v>190</v>
      </c>
    </row>
    <row r="199">
      <c r="C199" s="25" t="s">
        <v>191</v>
      </c>
      <c r="D199" s="73">
        <v>3174304.0</v>
      </c>
      <c r="E199" s="29" t="s">
        <v>17</v>
      </c>
      <c r="J199" s="29" t="s">
        <v>48</v>
      </c>
      <c r="K199" s="30" t="s">
        <v>192</v>
      </c>
    </row>
    <row r="200">
      <c r="B200" s="25"/>
      <c r="C200" s="25"/>
    </row>
    <row r="201">
      <c r="C201" s="25"/>
      <c r="K201" s="30"/>
    </row>
    <row r="202">
      <c r="B202" s="41" t="s">
        <v>193</v>
      </c>
    </row>
    <row r="204">
      <c r="B204" s="25"/>
      <c r="C204" s="25" t="s">
        <v>194</v>
      </c>
      <c r="D204" s="29" t="s">
        <v>1212</v>
      </c>
      <c r="J204" s="29" t="s">
        <v>48</v>
      </c>
      <c r="K204" s="30" t="s">
        <v>195</v>
      </c>
    </row>
    <row r="205">
      <c r="B205" s="25"/>
      <c r="C205" s="25" t="s">
        <v>196</v>
      </c>
      <c r="D205" s="43">
        <v>0.002</v>
      </c>
      <c r="J205" s="29" t="s">
        <v>48</v>
      </c>
      <c r="K205" s="30" t="s">
        <v>82</v>
      </c>
    </row>
    <row r="206">
      <c r="C206" s="25" t="s">
        <v>197</v>
      </c>
      <c r="D206" s="29" t="s">
        <v>1213</v>
      </c>
      <c r="J206" s="29" t="s">
        <v>48</v>
      </c>
      <c r="K206" s="30" t="s">
        <v>195</v>
      </c>
    </row>
    <row r="207">
      <c r="B207" s="25"/>
      <c r="I207" s="29"/>
    </row>
    <row r="208">
      <c r="B208" s="25"/>
      <c r="I208" s="29"/>
    </row>
    <row r="209">
      <c r="B209" s="25"/>
      <c r="I209" s="29"/>
    </row>
    <row r="210">
      <c r="B210" s="41" t="s">
        <v>198</v>
      </c>
      <c r="I210" s="29"/>
    </row>
    <row r="211">
      <c r="B211" s="25"/>
      <c r="C211" s="25" t="s">
        <v>199</v>
      </c>
      <c r="D211" s="29" t="s">
        <v>352</v>
      </c>
      <c r="H211" s="29"/>
      <c r="J211" s="29" t="s">
        <v>48</v>
      </c>
      <c r="K211" s="29" t="s">
        <v>201</v>
      </c>
    </row>
    <row r="212">
      <c r="B212" s="25"/>
      <c r="C212" s="25" t="s">
        <v>1113</v>
      </c>
      <c r="D212" s="29" t="s">
        <v>1214</v>
      </c>
      <c r="J212" s="29" t="s">
        <v>48</v>
      </c>
      <c r="K212" s="30" t="s">
        <v>203</v>
      </c>
    </row>
    <row r="213">
      <c r="B213" s="25"/>
      <c r="C213" s="25" t="s">
        <v>204</v>
      </c>
      <c r="D213" s="29" t="s">
        <v>1215</v>
      </c>
      <c r="J213" s="29" t="s">
        <v>48</v>
      </c>
      <c r="K213" s="30" t="s">
        <v>203</v>
      </c>
    </row>
    <row r="214">
      <c r="B214" s="25"/>
      <c r="C214" s="25" t="s">
        <v>205</v>
      </c>
      <c r="D214" s="29" t="s">
        <v>300</v>
      </c>
      <c r="H214" s="29"/>
      <c r="J214" s="29" t="s">
        <v>48</v>
      </c>
      <c r="K214" s="79" t="s">
        <v>207</v>
      </c>
    </row>
    <row r="215">
      <c r="B215" s="25"/>
    </row>
    <row r="216">
      <c r="C216" s="25" t="s">
        <v>208</v>
      </c>
      <c r="D216" s="29">
        <v>46000.0</v>
      </c>
      <c r="J216" s="29" t="s">
        <v>48</v>
      </c>
      <c r="K216" s="30" t="s">
        <v>210</v>
      </c>
    </row>
    <row r="217">
      <c r="C217" s="25" t="s">
        <v>211</v>
      </c>
      <c r="D217" s="48">
        <v>0.13</v>
      </c>
      <c r="J217" s="29" t="s">
        <v>48</v>
      </c>
      <c r="K217" s="30" t="s">
        <v>210</v>
      </c>
    </row>
    <row r="218">
      <c r="C218" s="25" t="s">
        <v>212</v>
      </c>
      <c r="D218" s="29" t="s">
        <v>111</v>
      </c>
      <c r="J218" s="29" t="s">
        <v>48</v>
      </c>
      <c r="K218" s="29" t="s">
        <v>213</v>
      </c>
    </row>
    <row r="224">
      <c r="B224" s="41" t="s">
        <v>214</v>
      </c>
    </row>
    <row r="225">
      <c r="C225" s="25" t="s">
        <v>215</v>
      </c>
      <c r="E225" s="25" t="s">
        <v>216</v>
      </c>
    </row>
    <row r="226">
      <c r="C226" s="25" t="s">
        <v>217</v>
      </c>
      <c r="D226" s="43">
        <v>-0.863</v>
      </c>
      <c r="E226" s="78" t="s">
        <v>389</v>
      </c>
      <c r="J226" s="29" t="s">
        <v>48</v>
      </c>
      <c r="K226" s="29" t="s">
        <v>218</v>
      </c>
    </row>
    <row r="227">
      <c r="C227" s="25" t="s">
        <v>219</v>
      </c>
      <c r="D227" s="43">
        <v>-0.784</v>
      </c>
      <c r="E227" s="78" t="s">
        <v>389</v>
      </c>
      <c r="J227" s="29" t="s">
        <v>48</v>
      </c>
      <c r="K227" s="30" t="s">
        <v>220</v>
      </c>
    </row>
    <row r="228">
      <c r="C228" s="25" t="s">
        <v>221</v>
      </c>
      <c r="D228" s="54">
        <v>-0.85</v>
      </c>
      <c r="E228" s="78" t="s">
        <v>353</v>
      </c>
      <c r="J228" s="29" t="s">
        <v>48</v>
      </c>
      <c r="K228" s="30" t="s">
        <v>220</v>
      </c>
    </row>
    <row r="229">
      <c r="C229" s="25" t="s">
        <v>222</v>
      </c>
      <c r="D229" s="29" t="s">
        <v>88</v>
      </c>
      <c r="J229" s="29" t="s">
        <v>48</v>
      </c>
      <c r="K229" s="30" t="s">
        <v>223</v>
      </c>
    </row>
    <row r="230">
      <c r="C230" s="25"/>
      <c r="D230" s="29"/>
      <c r="J230" s="29"/>
      <c r="K230" s="29"/>
    </row>
    <row r="231">
      <c r="C231" s="25"/>
      <c r="D231" s="29"/>
      <c r="J231" s="29"/>
      <c r="K231" s="29"/>
    </row>
    <row r="232">
      <c r="C232" s="25" t="s">
        <v>224</v>
      </c>
      <c r="D232" s="29" t="s">
        <v>88</v>
      </c>
      <c r="J232" s="29" t="s">
        <v>48</v>
      </c>
      <c r="K232" s="29" t="s">
        <v>225</v>
      </c>
    </row>
    <row r="233">
      <c r="C233" s="25" t="s">
        <v>226</v>
      </c>
      <c r="D233" s="29" t="s">
        <v>88</v>
      </c>
    </row>
    <row r="234">
      <c r="C234" s="25" t="s">
        <v>227</v>
      </c>
      <c r="D234" s="29" t="s">
        <v>88</v>
      </c>
    </row>
  </sheetData>
  <mergeCells count="3">
    <mergeCell ref="C2:P3"/>
    <mergeCell ref="C24:E26"/>
    <mergeCell ref="D110:G110"/>
  </mergeCells>
  <hyperlinks>
    <hyperlink r:id="rId1" ref="C2"/>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15.38"/>
  </cols>
  <sheetData>
    <row r="2">
      <c r="B2" s="25" t="s">
        <v>42</v>
      </c>
      <c r="C2" s="26" t="s">
        <v>274</v>
      </c>
    </row>
    <row r="3" ht="28.5" customHeight="1"/>
    <row r="4" ht="33.0" customHeight="1">
      <c r="C4" s="26" t="s">
        <v>275</v>
      </c>
    </row>
    <row r="7">
      <c r="B7" s="27" t="s">
        <v>276</v>
      </c>
    </row>
    <row r="10">
      <c r="C10" s="25" t="s">
        <v>46</v>
      </c>
      <c r="D10" s="29" t="s">
        <v>47</v>
      </c>
      <c r="J10" s="29" t="s">
        <v>48</v>
      </c>
      <c r="K10" s="30" t="s">
        <v>49</v>
      </c>
    </row>
    <row r="11">
      <c r="C11" s="25" t="s">
        <v>50</v>
      </c>
      <c r="D11" s="31">
        <v>0.632</v>
      </c>
      <c r="J11" s="29" t="s">
        <v>48</v>
      </c>
      <c r="K11" s="30" t="s">
        <v>51</v>
      </c>
    </row>
    <row r="12">
      <c r="C12" s="32"/>
    </row>
    <row r="13">
      <c r="C13" s="32"/>
    </row>
    <row r="14">
      <c r="C14" s="32"/>
      <c r="D14" s="25" t="s">
        <v>52</v>
      </c>
      <c r="E14" s="25" t="s">
        <v>53</v>
      </c>
    </row>
    <row r="15">
      <c r="C15" s="25" t="s">
        <v>54</v>
      </c>
      <c r="D15" s="33">
        <v>3.3154506E7</v>
      </c>
      <c r="E15" s="34">
        <v>0.16201743532289137</v>
      </c>
      <c r="J15" s="29" t="s">
        <v>48</v>
      </c>
      <c r="K15" s="30" t="s">
        <v>55</v>
      </c>
    </row>
    <row r="16">
      <c r="C16" s="25" t="s">
        <v>56</v>
      </c>
      <c r="D16" s="34">
        <v>0.5660529220372036</v>
      </c>
      <c r="E16" s="34">
        <v>0.2579858303021325</v>
      </c>
      <c r="J16" s="29" t="s">
        <v>48</v>
      </c>
      <c r="K16" s="30" t="s">
        <v>57</v>
      </c>
    </row>
    <row r="17">
      <c r="C17" s="25"/>
      <c r="D17" s="35"/>
      <c r="E17" s="25" t="s">
        <v>58</v>
      </c>
      <c r="J17" s="29"/>
      <c r="K17" s="30"/>
    </row>
    <row r="18">
      <c r="C18" s="25" t="s">
        <v>59</v>
      </c>
      <c r="D18" s="35">
        <v>2034.658171</v>
      </c>
      <c r="E18" s="36">
        <v>0.1749967981299807</v>
      </c>
      <c r="J18" s="29" t="s">
        <v>48</v>
      </c>
      <c r="K18" s="30" t="s">
        <v>60</v>
      </c>
    </row>
    <row r="19">
      <c r="I19" s="32"/>
    </row>
    <row r="20">
      <c r="I20" s="32"/>
    </row>
    <row r="21">
      <c r="I21" s="32"/>
    </row>
    <row r="22">
      <c r="I22" s="32"/>
    </row>
    <row r="23">
      <c r="I23" s="32"/>
    </row>
    <row r="24">
      <c r="C24" s="37" t="s">
        <v>61</v>
      </c>
      <c r="D24" s="38"/>
      <c r="E24" s="38"/>
      <c r="F24" s="38"/>
      <c r="H24" s="38"/>
      <c r="I24" s="38"/>
    </row>
    <row r="25" ht="59.25" customHeight="1">
      <c r="B25" s="38"/>
      <c r="C25" s="39" t="s">
        <v>277</v>
      </c>
      <c r="F25" s="38"/>
      <c r="H25" s="38"/>
      <c r="I25" s="38"/>
    </row>
    <row r="26" ht="41.25" customHeight="1">
      <c r="B26" s="38"/>
      <c r="F26" s="38"/>
      <c r="H26" s="38"/>
      <c r="I26" s="38"/>
    </row>
    <row r="27" ht="51.75" customHeight="1">
      <c r="B27" s="38"/>
      <c r="F27" s="38"/>
      <c r="H27" s="38"/>
      <c r="I27" s="38"/>
    </row>
    <row r="28">
      <c r="I28" s="32"/>
    </row>
    <row r="29">
      <c r="I29" s="32"/>
    </row>
    <row r="30">
      <c r="B30" s="41" t="s">
        <v>63</v>
      </c>
      <c r="I30" s="32"/>
    </row>
    <row r="31">
      <c r="I31" s="32"/>
    </row>
    <row r="32">
      <c r="C32" s="25" t="s">
        <v>64</v>
      </c>
      <c r="D32" s="42" t="s">
        <v>88</v>
      </c>
    </row>
    <row r="33">
      <c r="C33" s="25" t="s">
        <v>67</v>
      </c>
      <c r="D33" s="42" t="s">
        <v>88</v>
      </c>
      <c r="E33" s="44"/>
    </row>
    <row r="34">
      <c r="C34" s="25" t="s">
        <v>69</v>
      </c>
      <c r="D34" s="42" t="s">
        <v>88</v>
      </c>
    </row>
    <row r="35">
      <c r="C35" s="25" t="s">
        <v>67</v>
      </c>
      <c r="D35" s="42" t="s">
        <v>88</v>
      </c>
      <c r="E35" s="44"/>
    </row>
    <row r="36">
      <c r="I36" s="25"/>
      <c r="J36" s="45"/>
      <c r="N36" s="32"/>
      <c r="O36" s="32"/>
      <c r="P36" s="32"/>
      <c r="Q36" s="32"/>
    </row>
    <row r="37">
      <c r="I37" s="25"/>
      <c r="J37" s="45"/>
      <c r="N37" s="32"/>
      <c r="O37" s="32"/>
      <c r="P37" s="32"/>
      <c r="Q37" s="32"/>
    </row>
    <row r="38">
      <c r="C38" s="25" t="s">
        <v>278</v>
      </c>
      <c r="D38" s="46"/>
      <c r="E38" s="25" t="s">
        <v>73</v>
      </c>
      <c r="F38" s="32"/>
      <c r="G38" s="25"/>
    </row>
    <row r="39">
      <c r="C39" s="29" t="s">
        <v>279</v>
      </c>
      <c r="D39" s="48">
        <v>0.729</v>
      </c>
      <c r="E39" s="49"/>
      <c r="G39" s="49"/>
      <c r="J39" s="29" t="s">
        <v>48</v>
      </c>
      <c r="K39" s="29" t="s">
        <v>280</v>
      </c>
    </row>
    <row r="40">
      <c r="C40" s="29" t="s">
        <v>142</v>
      </c>
      <c r="D40" s="48">
        <v>0.219</v>
      </c>
      <c r="E40" s="49"/>
      <c r="G40" s="49"/>
      <c r="J40" s="29" t="s">
        <v>48</v>
      </c>
      <c r="K40" s="29" t="s">
        <v>280</v>
      </c>
    </row>
    <row r="41">
      <c r="C41" s="29" t="s">
        <v>281</v>
      </c>
      <c r="D41" s="48">
        <v>0.0348</v>
      </c>
      <c r="E41" s="49"/>
      <c r="G41" s="49"/>
      <c r="J41" s="29" t="s">
        <v>48</v>
      </c>
      <c r="K41" s="29" t="s">
        <v>280</v>
      </c>
    </row>
    <row r="42">
      <c r="C42" s="29" t="s">
        <v>145</v>
      </c>
      <c r="D42" s="48">
        <v>0.0103</v>
      </c>
      <c r="E42" s="49"/>
      <c r="G42" s="49"/>
      <c r="J42" s="29" t="s">
        <v>48</v>
      </c>
      <c r="K42" s="29" t="s">
        <v>280</v>
      </c>
    </row>
    <row r="43">
      <c r="C43" s="29" t="s">
        <v>282</v>
      </c>
      <c r="D43" s="48">
        <v>0.0067</v>
      </c>
      <c r="J43" s="29" t="s">
        <v>48</v>
      </c>
      <c r="K43" s="29" t="s">
        <v>280</v>
      </c>
    </row>
    <row r="44">
      <c r="D44" s="48"/>
      <c r="N44" s="32"/>
      <c r="O44" s="32"/>
      <c r="P44" s="32"/>
      <c r="Q44" s="32"/>
    </row>
    <row r="45">
      <c r="N45" s="32"/>
      <c r="O45" s="32"/>
      <c r="P45" s="32"/>
      <c r="Q45" s="32"/>
    </row>
    <row r="46">
      <c r="I46" s="25"/>
      <c r="J46" s="45"/>
      <c r="N46" s="32"/>
      <c r="O46" s="32"/>
      <c r="P46" s="32"/>
      <c r="Q46" s="32"/>
    </row>
    <row r="47">
      <c r="C47" s="25" t="s">
        <v>76</v>
      </c>
      <c r="D47" s="46"/>
      <c r="E47" s="25" t="s">
        <v>73</v>
      </c>
      <c r="F47" s="32"/>
      <c r="G47" s="25"/>
      <c r="I47" s="25"/>
      <c r="J47" s="45"/>
      <c r="N47" s="32"/>
      <c r="O47" s="32"/>
      <c r="P47" s="32"/>
      <c r="Q47" s="32"/>
    </row>
    <row r="48">
      <c r="D48" s="43"/>
      <c r="E48" s="49"/>
      <c r="G48" s="49"/>
      <c r="I48" s="25"/>
      <c r="N48" s="32"/>
      <c r="O48" s="32"/>
      <c r="P48" s="32"/>
      <c r="Q48" s="32"/>
    </row>
    <row r="49">
      <c r="D49" s="43"/>
      <c r="E49" s="49"/>
      <c r="G49" s="49"/>
      <c r="I49" s="25"/>
      <c r="N49" s="32"/>
      <c r="O49" s="32"/>
      <c r="P49" s="32"/>
      <c r="Q49" s="32"/>
    </row>
    <row r="50">
      <c r="D50" s="43"/>
      <c r="E50" s="49"/>
      <c r="G50" s="49"/>
      <c r="I50" s="25"/>
      <c r="N50" s="32"/>
      <c r="O50" s="32"/>
      <c r="P50" s="32"/>
      <c r="Q50" s="32"/>
    </row>
    <row r="51">
      <c r="D51" s="43"/>
      <c r="E51" s="49"/>
      <c r="G51" s="49"/>
      <c r="I51" s="2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c r="I55" s="25"/>
      <c r="J55" s="45"/>
      <c r="N55" s="32"/>
      <c r="O55" s="32"/>
      <c r="P55" s="32"/>
      <c r="Q55" s="32"/>
    </row>
    <row r="56" ht="20.25" customHeight="1">
      <c r="C56" s="25" t="s">
        <v>80</v>
      </c>
      <c r="D56" s="45">
        <v>0.004059</v>
      </c>
      <c r="E56" s="29" t="s">
        <v>81</v>
      </c>
      <c r="J56" s="29" t="s">
        <v>48</v>
      </c>
      <c r="K56" s="30" t="s">
        <v>82</v>
      </c>
    </row>
    <row r="57">
      <c r="C57" s="32" t="s">
        <v>83</v>
      </c>
      <c r="D57" s="51"/>
      <c r="E57" s="52">
        <v>0.7536338999753633</v>
      </c>
      <c r="I57" s="45"/>
      <c r="J57" s="29" t="s">
        <v>48</v>
      </c>
      <c r="K57" s="30" t="s">
        <v>82</v>
      </c>
      <c r="L57" s="45"/>
      <c r="O57" s="29"/>
      <c r="P57" s="30"/>
      <c r="Q57" s="30"/>
    </row>
    <row r="58">
      <c r="C58" s="32" t="s">
        <v>85</v>
      </c>
      <c r="D58" s="51"/>
      <c r="E58" s="52">
        <v>0.2463661000246366</v>
      </c>
      <c r="I58" s="45"/>
      <c r="J58" s="29" t="s">
        <v>48</v>
      </c>
      <c r="K58" s="30" t="s">
        <v>82</v>
      </c>
      <c r="L58" s="45"/>
      <c r="O58" s="29"/>
      <c r="P58" s="30"/>
      <c r="Q58" s="30"/>
    </row>
    <row r="59">
      <c r="C59" s="25"/>
      <c r="D59" s="54"/>
      <c r="G59" s="25"/>
      <c r="I59" s="45"/>
      <c r="J59" s="29"/>
      <c r="K59" s="30"/>
      <c r="L59" s="45"/>
      <c r="O59" s="29"/>
      <c r="P59" s="30"/>
      <c r="Q59" s="30"/>
    </row>
    <row r="60">
      <c r="C60" s="25" t="s">
        <v>86</v>
      </c>
      <c r="D60" s="43">
        <v>0.5439330543933056</v>
      </c>
      <c r="J60" s="29" t="s">
        <v>48</v>
      </c>
      <c r="K60" s="30" t="s">
        <v>82</v>
      </c>
      <c r="Q60" s="30"/>
    </row>
    <row r="61">
      <c r="C61" s="25" t="s">
        <v>87</v>
      </c>
      <c r="D61" s="45" t="s">
        <v>88</v>
      </c>
      <c r="J61" s="29" t="s">
        <v>48</v>
      </c>
      <c r="K61" s="30" t="s">
        <v>89</v>
      </c>
    </row>
    <row r="64">
      <c r="B64" s="41"/>
    </row>
    <row r="65">
      <c r="B65" s="41"/>
    </row>
    <row r="66">
      <c r="B66" s="41"/>
    </row>
    <row r="67">
      <c r="B67" s="41" t="s">
        <v>90</v>
      </c>
    </row>
    <row r="69">
      <c r="C69" s="25" t="s">
        <v>91</v>
      </c>
      <c r="D69" s="55">
        <v>9.0605</v>
      </c>
      <c r="J69" s="29" t="s">
        <v>48</v>
      </c>
      <c r="K69" s="30" t="s">
        <v>92</v>
      </c>
    </row>
    <row r="70">
      <c r="C70" s="25" t="s">
        <v>93</v>
      </c>
      <c r="D70" s="48">
        <v>0.1463889538740557</v>
      </c>
      <c r="J70" s="29" t="s">
        <v>48</v>
      </c>
      <c r="K70" s="30" t="s">
        <v>92</v>
      </c>
    </row>
    <row r="71">
      <c r="C71" s="25" t="s">
        <v>94</v>
      </c>
      <c r="D71" s="56">
        <v>0.278685502</v>
      </c>
      <c r="J71" s="29" t="s">
        <v>48</v>
      </c>
      <c r="K71" s="30" t="s">
        <v>92</v>
      </c>
    </row>
    <row r="72">
      <c r="B72" s="25"/>
      <c r="J72" s="29"/>
      <c r="K72" s="29"/>
    </row>
    <row r="73">
      <c r="B73" s="25"/>
      <c r="J73" s="29"/>
      <c r="K73" s="29"/>
    </row>
    <row r="74">
      <c r="B74" s="25"/>
      <c r="J74" s="29"/>
      <c r="K74" s="29"/>
    </row>
    <row r="75">
      <c r="B75" s="25"/>
      <c r="J75" s="29"/>
      <c r="K75" s="29"/>
    </row>
    <row r="76">
      <c r="B76" s="25"/>
      <c r="C76" s="25" t="s">
        <v>95</v>
      </c>
      <c r="D76" s="57" t="s">
        <v>96</v>
      </c>
      <c r="J76" s="29" t="s">
        <v>48</v>
      </c>
      <c r="K76" s="30" t="s">
        <v>92</v>
      </c>
    </row>
    <row r="77">
      <c r="B77" s="25"/>
    </row>
    <row r="78">
      <c r="B78" s="25"/>
      <c r="C78" s="25" t="s">
        <v>283</v>
      </c>
      <c r="D78" s="58"/>
    </row>
    <row r="79">
      <c r="B79" s="25"/>
      <c r="C79" s="25"/>
    </row>
    <row r="80">
      <c r="B80" s="25"/>
      <c r="D80" s="58"/>
    </row>
    <row r="81">
      <c r="B81" s="25"/>
      <c r="D81" s="58"/>
    </row>
    <row r="82">
      <c r="C82" s="25" t="s">
        <v>98</v>
      </c>
      <c r="D82" s="58"/>
    </row>
    <row r="83">
      <c r="C83" s="25"/>
      <c r="D83" s="59"/>
      <c r="I83" s="25"/>
    </row>
    <row r="84">
      <c r="C84" s="25" t="s">
        <v>99</v>
      </c>
      <c r="D84" s="60">
        <v>0.829958179</v>
      </c>
    </row>
    <row r="85">
      <c r="C85" s="25" t="s">
        <v>100</v>
      </c>
      <c r="D85" s="60">
        <v>0.253271887</v>
      </c>
    </row>
    <row r="86">
      <c r="C86" s="25" t="s">
        <v>101</v>
      </c>
      <c r="D86" s="60">
        <v>0.528103349</v>
      </c>
    </row>
    <row r="87">
      <c r="C87" s="25"/>
    </row>
    <row r="89">
      <c r="B89" s="41" t="s">
        <v>102</v>
      </c>
    </row>
    <row r="91">
      <c r="C91" s="25" t="s">
        <v>103</v>
      </c>
      <c r="D91" s="32"/>
      <c r="E91" s="32"/>
      <c r="F91" s="32"/>
      <c r="G91" s="32"/>
      <c r="H91" s="32"/>
      <c r="I91" s="32"/>
      <c r="J91" s="32"/>
      <c r="K91" s="32"/>
      <c r="L91" s="32"/>
    </row>
    <row r="92">
      <c r="C92" s="32"/>
      <c r="D92" s="32"/>
      <c r="E92" s="32"/>
      <c r="F92" s="32"/>
      <c r="G92" s="32"/>
      <c r="H92" s="32"/>
      <c r="I92" s="32"/>
      <c r="J92" s="32"/>
      <c r="K92" s="32"/>
      <c r="L92" s="32"/>
    </row>
    <row r="93">
      <c r="C93" s="25">
        <v>2015.0</v>
      </c>
      <c r="D93" s="25">
        <v>2016.0</v>
      </c>
      <c r="E93" s="25">
        <v>2017.0</v>
      </c>
      <c r="F93" s="25">
        <v>2018.0</v>
      </c>
      <c r="G93" s="25">
        <v>2019.0</v>
      </c>
      <c r="H93" s="25">
        <v>2020.0</v>
      </c>
      <c r="I93" s="25">
        <v>2021.0</v>
      </c>
      <c r="J93" s="25"/>
      <c r="K93" s="25"/>
      <c r="L93" s="25"/>
    </row>
    <row r="94">
      <c r="B94" s="25" t="s">
        <v>104</v>
      </c>
      <c r="C94" s="61">
        <v>7.903513</v>
      </c>
      <c r="D94" s="61">
        <v>7.303658</v>
      </c>
      <c r="E94" s="61">
        <v>7.085168</v>
      </c>
      <c r="F94" s="61">
        <v>8.055373</v>
      </c>
      <c r="G94" s="61">
        <v>8.512782</v>
      </c>
      <c r="H94" s="61">
        <v>8.386556</v>
      </c>
      <c r="I94" s="61">
        <v>9.0605</v>
      </c>
      <c r="J94" s="61"/>
      <c r="K94" s="61"/>
      <c r="L94" s="61"/>
      <c r="O94" s="29" t="s">
        <v>48</v>
      </c>
      <c r="P94" s="30" t="s">
        <v>92</v>
      </c>
    </row>
    <row r="97">
      <c r="C97" s="25" t="s">
        <v>105</v>
      </c>
      <c r="D97" s="32"/>
      <c r="E97" s="32"/>
      <c r="F97" s="32"/>
      <c r="G97" s="32"/>
      <c r="H97" s="32"/>
      <c r="I97" s="32"/>
      <c r="J97" s="32"/>
      <c r="K97" s="25"/>
      <c r="L97" s="32"/>
      <c r="M97" s="32"/>
      <c r="N97" s="32"/>
    </row>
    <row r="98">
      <c r="C98" s="25"/>
      <c r="D98" s="25">
        <v>2030.0</v>
      </c>
      <c r="E98" s="25">
        <v>2050.0</v>
      </c>
      <c r="G98" s="32"/>
      <c r="H98" s="32"/>
      <c r="I98" s="32"/>
      <c r="J98" s="32"/>
      <c r="K98" s="25"/>
      <c r="L98" s="25"/>
      <c r="M98" s="25"/>
      <c r="N98" s="25"/>
    </row>
    <row r="99">
      <c r="C99" s="29" t="s">
        <v>106</v>
      </c>
      <c r="D99" s="54">
        <v>0.25</v>
      </c>
      <c r="E99" s="54">
        <v>-0.1</v>
      </c>
      <c r="F99" s="62"/>
      <c r="J99" s="29" t="s">
        <v>48</v>
      </c>
      <c r="K99" s="63" t="s">
        <v>107</v>
      </c>
      <c r="L99" s="62"/>
      <c r="M99" s="62"/>
      <c r="N99" s="62"/>
    </row>
    <row r="100">
      <c r="C100" s="29" t="s">
        <v>108</v>
      </c>
      <c r="D100" s="54">
        <v>0.35</v>
      </c>
      <c r="E100" s="54">
        <v>0.0</v>
      </c>
      <c r="J100" s="47" t="s">
        <v>48</v>
      </c>
      <c r="K100" s="63" t="s">
        <v>107</v>
      </c>
    </row>
    <row r="101">
      <c r="C101" s="29" t="s">
        <v>109</v>
      </c>
      <c r="D101" s="54">
        <v>0.45</v>
      </c>
      <c r="E101" s="54">
        <v>0.75</v>
      </c>
      <c r="J101" s="47" t="s">
        <v>48</v>
      </c>
      <c r="K101" s="63" t="s">
        <v>107</v>
      </c>
    </row>
    <row r="102">
      <c r="B102" s="29"/>
      <c r="C102" s="25"/>
      <c r="D102" s="54"/>
    </row>
    <row r="103">
      <c r="B103" s="29"/>
      <c r="C103" s="25"/>
      <c r="D103" s="54"/>
    </row>
    <row r="104">
      <c r="B104" s="29"/>
      <c r="C104" s="25"/>
      <c r="D104" s="54"/>
    </row>
    <row r="106">
      <c r="C106" s="25"/>
      <c r="D106" s="54"/>
    </row>
    <row r="107">
      <c r="C107" s="25"/>
      <c r="D107" s="29"/>
      <c r="F107" s="29"/>
      <c r="G107" s="29"/>
      <c r="I107" s="25"/>
      <c r="J107" s="32"/>
      <c r="K107" s="32"/>
      <c r="L107" s="32"/>
      <c r="M107" s="32"/>
      <c r="N107" s="32"/>
      <c r="O107" s="32"/>
      <c r="P107" s="32"/>
      <c r="Q107" s="32"/>
      <c r="R107" s="32"/>
    </row>
    <row r="108">
      <c r="C108" s="25"/>
      <c r="D108" s="29"/>
      <c r="F108" s="29"/>
      <c r="G108" s="29"/>
      <c r="I108" s="25"/>
      <c r="J108" s="32"/>
      <c r="K108" s="32"/>
      <c r="L108" s="32"/>
      <c r="M108" s="32"/>
      <c r="N108" s="32"/>
      <c r="O108" s="32"/>
      <c r="P108" s="32"/>
      <c r="Q108" s="32"/>
      <c r="R108" s="32"/>
    </row>
    <row r="109">
      <c r="C109" s="25" t="s">
        <v>110</v>
      </c>
      <c r="D109" s="29" t="s">
        <v>119</v>
      </c>
      <c r="J109" s="29" t="s">
        <v>48</v>
      </c>
      <c r="K109" s="29" t="s">
        <v>284</v>
      </c>
    </row>
    <row r="110">
      <c r="C110" s="25" t="s">
        <v>113</v>
      </c>
      <c r="D110" s="29" t="s">
        <v>111</v>
      </c>
      <c r="J110" s="29" t="s">
        <v>48</v>
      </c>
      <c r="K110" s="29" t="s">
        <v>114</v>
      </c>
    </row>
    <row r="111">
      <c r="C111" s="25" t="s">
        <v>115</v>
      </c>
      <c r="D111" s="29" t="s">
        <v>238</v>
      </c>
      <c r="J111" s="29" t="s">
        <v>48</v>
      </c>
      <c r="K111" s="29" t="s">
        <v>117</v>
      </c>
      <c r="AC111" s="29"/>
      <c r="AD111" s="29"/>
      <c r="AE111" s="29"/>
      <c r="AF111" s="29"/>
    </row>
    <row r="112">
      <c r="C112" s="25" t="s">
        <v>118</v>
      </c>
      <c r="D112" s="29" t="s">
        <v>119</v>
      </c>
      <c r="J112" s="29" t="s">
        <v>48</v>
      </c>
      <c r="K112" s="29" t="s">
        <v>117</v>
      </c>
    </row>
    <row r="113">
      <c r="C113" s="64" t="s">
        <v>120</v>
      </c>
      <c r="D113" s="65" t="s">
        <v>111</v>
      </c>
      <c r="J113" s="29" t="s">
        <v>48</v>
      </c>
      <c r="K113" s="29" t="s">
        <v>117</v>
      </c>
    </row>
    <row r="114">
      <c r="C114" s="25" t="s">
        <v>121</v>
      </c>
      <c r="D114" s="29" t="s">
        <v>111</v>
      </c>
      <c r="J114" s="29" t="s">
        <v>48</v>
      </c>
      <c r="K114" s="29" t="s">
        <v>117</v>
      </c>
    </row>
    <row r="115">
      <c r="C115" s="29"/>
    </row>
    <row r="116">
      <c r="C116" s="25" t="s">
        <v>122</v>
      </c>
      <c r="D116" s="29" t="s">
        <v>119</v>
      </c>
      <c r="E116" s="29" t="s">
        <v>285</v>
      </c>
      <c r="J116" s="29" t="s">
        <v>48</v>
      </c>
      <c r="K116" s="29" t="s">
        <v>124</v>
      </c>
    </row>
    <row r="117">
      <c r="C117" s="66"/>
    </row>
    <row r="118">
      <c r="C118" s="66"/>
    </row>
    <row r="119">
      <c r="C119" s="66" t="s">
        <v>125</v>
      </c>
    </row>
    <row r="120">
      <c r="D120" s="29" t="s">
        <v>286</v>
      </c>
      <c r="J120" s="29" t="s">
        <v>48</v>
      </c>
      <c r="K120" s="29" t="s">
        <v>124</v>
      </c>
    </row>
    <row r="121">
      <c r="C121" s="25"/>
      <c r="J121" s="29" t="s">
        <v>48</v>
      </c>
      <c r="K121" s="29" t="s">
        <v>124</v>
      </c>
    </row>
    <row r="123">
      <c r="B123" s="66"/>
    </row>
    <row r="124">
      <c r="C124" s="66" t="s">
        <v>130</v>
      </c>
    </row>
    <row r="126">
      <c r="C126" s="25" t="s">
        <v>131</v>
      </c>
      <c r="D126" s="29" t="s">
        <v>249</v>
      </c>
      <c r="J126" s="29" t="s">
        <v>48</v>
      </c>
      <c r="K126" s="29" t="s">
        <v>117</v>
      </c>
    </row>
    <row r="129">
      <c r="C129" s="25" t="s">
        <v>133</v>
      </c>
      <c r="D129" s="29" t="s">
        <v>287</v>
      </c>
      <c r="J129" s="29" t="s">
        <v>48</v>
      </c>
      <c r="K129" s="29" t="s">
        <v>117</v>
      </c>
    </row>
    <row r="132">
      <c r="A132" s="70" t="s">
        <v>135</v>
      </c>
      <c r="B132" s="71"/>
      <c r="C132" s="71"/>
      <c r="D132" s="71"/>
      <c r="E132" s="71"/>
      <c r="F132" s="71"/>
      <c r="G132" s="71"/>
      <c r="H132" s="71"/>
      <c r="I132" s="71"/>
      <c r="J132" s="71"/>
      <c r="K132" s="71"/>
      <c r="L132" s="71"/>
      <c r="M132" s="71"/>
      <c r="N132" s="71"/>
    </row>
    <row r="135">
      <c r="B135" s="41" t="s">
        <v>136</v>
      </c>
    </row>
    <row r="136">
      <c r="B136" s="25"/>
    </row>
    <row r="137">
      <c r="B137" s="25"/>
      <c r="C137" s="25" t="s">
        <v>137</v>
      </c>
      <c r="D137" s="29" t="s">
        <v>88</v>
      </c>
      <c r="J137" s="29" t="s">
        <v>48</v>
      </c>
      <c r="K137" s="30" t="s">
        <v>288</v>
      </c>
    </row>
    <row r="138">
      <c r="B138" s="25"/>
      <c r="C138" s="25" t="s">
        <v>138</v>
      </c>
      <c r="D138" s="29" t="s">
        <v>119</v>
      </c>
      <c r="J138" s="29" t="s">
        <v>48</v>
      </c>
      <c r="K138" s="30" t="s">
        <v>288</v>
      </c>
    </row>
    <row r="139">
      <c r="B139" s="25"/>
      <c r="C139" s="25" t="s">
        <v>139</v>
      </c>
      <c r="D139" s="29" t="s">
        <v>289</v>
      </c>
      <c r="J139" s="29" t="s">
        <v>48</v>
      </c>
      <c r="K139" s="30" t="s">
        <v>288</v>
      </c>
    </row>
    <row r="140">
      <c r="B140" s="25"/>
      <c r="C140" s="25" t="s">
        <v>141</v>
      </c>
      <c r="D140" s="29" t="s">
        <v>88</v>
      </c>
      <c r="J140" s="29" t="s">
        <v>48</v>
      </c>
      <c r="K140" s="30"/>
    </row>
    <row r="141">
      <c r="B141" s="25"/>
    </row>
    <row r="142">
      <c r="B142" s="41"/>
    </row>
    <row r="143">
      <c r="B143" s="41" t="s">
        <v>142</v>
      </c>
    </row>
    <row r="144">
      <c r="B144" s="25"/>
    </row>
    <row r="145">
      <c r="B145" s="25"/>
      <c r="C145" s="25" t="s">
        <v>143</v>
      </c>
      <c r="D145" s="29" t="s">
        <v>290</v>
      </c>
      <c r="J145" s="29" t="s">
        <v>48</v>
      </c>
      <c r="K145" s="29" t="s">
        <v>284</v>
      </c>
    </row>
    <row r="146">
      <c r="B146" s="25"/>
      <c r="C146" s="25" t="s">
        <v>144</v>
      </c>
      <c r="D146" s="29" t="s">
        <v>291</v>
      </c>
    </row>
    <row r="147">
      <c r="B147" s="25"/>
      <c r="D147" s="29" t="s">
        <v>292</v>
      </c>
    </row>
    <row r="148">
      <c r="B148" s="25"/>
      <c r="C148" s="25"/>
      <c r="D148" s="29"/>
      <c r="J148" s="29"/>
      <c r="K148" s="30"/>
    </row>
    <row r="149">
      <c r="B149" s="41" t="s">
        <v>145</v>
      </c>
    </row>
    <row r="150">
      <c r="B150" s="25"/>
    </row>
    <row r="151">
      <c r="B151" s="25"/>
      <c r="C151" s="25" t="s">
        <v>146</v>
      </c>
      <c r="D151" s="29" t="s">
        <v>293</v>
      </c>
      <c r="J151" s="29" t="s">
        <v>48</v>
      </c>
      <c r="K151" s="29" t="s">
        <v>284</v>
      </c>
    </row>
    <row r="152">
      <c r="B152" s="25"/>
      <c r="C152" s="25" t="s">
        <v>144</v>
      </c>
      <c r="D152" s="29" t="s">
        <v>291</v>
      </c>
    </row>
    <row r="153">
      <c r="B153" s="25"/>
      <c r="C153" s="25"/>
      <c r="D153" s="29" t="s">
        <v>292</v>
      </c>
    </row>
    <row r="154">
      <c r="B154" s="25"/>
      <c r="C154" s="25" t="s">
        <v>147</v>
      </c>
      <c r="D154" s="29" t="s">
        <v>88</v>
      </c>
    </row>
    <row r="155">
      <c r="B155" s="41"/>
    </row>
    <row r="156">
      <c r="B156" s="41"/>
    </row>
    <row r="157">
      <c r="B157" s="41" t="s">
        <v>148</v>
      </c>
    </row>
    <row r="158">
      <c r="B158" s="25"/>
    </row>
    <row r="159">
      <c r="B159" s="25"/>
      <c r="C159" s="25" t="s">
        <v>149</v>
      </c>
      <c r="D159" s="29" t="s">
        <v>140</v>
      </c>
      <c r="J159" s="29" t="s">
        <v>48</v>
      </c>
      <c r="K159" s="30" t="s">
        <v>150</v>
      </c>
    </row>
    <row r="160">
      <c r="B160" s="25"/>
      <c r="C160" s="25" t="s">
        <v>151</v>
      </c>
      <c r="D160" s="72">
        <v>0.0</v>
      </c>
      <c r="I160" s="25"/>
      <c r="J160" s="29" t="s">
        <v>48</v>
      </c>
      <c r="K160" s="30" t="s">
        <v>150</v>
      </c>
      <c r="M160" s="29"/>
      <c r="N160" s="30"/>
    </row>
    <row r="161">
      <c r="B161" s="25"/>
      <c r="C161" s="25"/>
      <c r="D161" s="29"/>
      <c r="I161" s="25"/>
      <c r="M161" s="29"/>
      <c r="N161" s="30"/>
    </row>
    <row r="162">
      <c r="B162" s="25"/>
      <c r="C162" s="25" t="s">
        <v>152</v>
      </c>
      <c r="D162" s="78" t="s">
        <v>88</v>
      </c>
      <c r="J162" s="68" t="s">
        <v>48</v>
      </c>
      <c r="K162" s="69" t="s">
        <v>154</v>
      </c>
    </row>
    <row r="163">
      <c r="B163" s="25"/>
      <c r="C163" s="25" t="s">
        <v>155</v>
      </c>
      <c r="D163" s="29" t="s">
        <v>88</v>
      </c>
      <c r="J163" s="29" t="s">
        <v>48</v>
      </c>
      <c r="K163" s="30" t="s">
        <v>156</v>
      </c>
    </row>
    <row r="164">
      <c r="B164" s="25"/>
    </row>
    <row r="165">
      <c r="B165" s="25"/>
    </row>
    <row r="166">
      <c r="B166" s="41" t="s">
        <v>157</v>
      </c>
    </row>
    <row r="167">
      <c r="B167" s="25"/>
    </row>
    <row r="168">
      <c r="B168" s="25"/>
      <c r="C168" s="25" t="s">
        <v>294</v>
      </c>
      <c r="D168" s="29">
        <v>953.0</v>
      </c>
      <c r="E168" s="29" t="s">
        <v>159</v>
      </c>
      <c r="J168" s="29" t="s">
        <v>48</v>
      </c>
      <c r="K168" s="30" t="s">
        <v>160</v>
      </c>
    </row>
    <row r="169">
      <c r="B169" s="25"/>
      <c r="C169" s="25" t="s">
        <v>295</v>
      </c>
      <c r="D169" s="29">
        <v>85.0</v>
      </c>
      <c r="E169" s="29" t="s">
        <v>162</v>
      </c>
      <c r="J169" s="29" t="s">
        <v>48</v>
      </c>
      <c r="K169" s="30" t="s">
        <v>163</v>
      </c>
      <c r="M169" s="29"/>
      <c r="N169" s="30"/>
    </row>
    <row r="170">
      <c r="B170" s="25"/>
      <c r="C170" s="25" t="s">
        <v>296</v>
      </c>
      <c r="D170" s="29">
        <v>181.0</v>
      </c>
      <c r="E170" s="29" t="s">
        <v>165</v>
      </c>
      <c r="J170" s="29" t="s">
        <v>48</v>
      </c>
      <c r="K170" s="30" t="s">
        <v>166</v>
      </c>
      <c r="M170" s="29"/>
      <c r="N170" s="30"/>
    </row>
    <row r="171">
      <c r="B171" s="25"/>
      <c r="C171" s="77" t="s">
        <v>167</v>
      </c>
      <c r="D171" s="78" t="s">
        <v>88</v>
      </c>
      <c r="E171" s="68"/>
      <c r="J171" s="29" t="s">
        <v>48</v>
      </c>
      <c r="K171" s="30" t="s">
        <v>168</v>
      </c>
    </row>
    <row r="172" ht="16.5" customHeight="1">
      <c r="B172" s="25"/>
      <c r="C172" s="77" t="s">
        <v>169</v>
      </c>
      <c r="D172" s="78" t="s">
        <v>88</v>
      </c>
      <c r="E172" s="68"/>
      <c r="J172" s="29" t="s">
        <v>48</v>
      </c>
      <c r="K172" s="30" t="s">
        <v>168</v>
      </c>
    </row>
    <row r="173">
      <c r="B173" s="25"/>
    </row>
    <row r="174">
      <c r="B174" s="25"/>
      <c r="C174" s="25" t="s">
        <v>170</v>
      </c>
      <c r="D174" s="29" t="s">
        <v>119</v>
      </c>
      <c r="J174" s="29" t="s">
        <v>48</v>
      </c>
      <c r="K174" s="30" t="s">
        <v>297</v>
      </c>
    </row>
    <row r="175">
      <c r="B175" s="25"/>
      <c r="C175" s="25" t="s">
        <v>144</v>
      </c>
      <c r="D175" s="29" t="s">
        <v>298</v>
      </c>
    </row>
    <row r="176">
      <c r="B176" s="25"/>
    </row>
    <row r="178">
      <c r="B178" s="41" t="s">
        <v>175</v>
      </c>
    </row>
    <row r="179">
      <c r="B179" s="41"/>
    </row>
    <row r="180">
      <c r="C180" s="77" t="s">
        <v>176</v>
      </c>
      <c r="D180" s="29" t="s">
        <v>88</v>
      </c>
      <c r="E180" s="68"/>
      <c r="F180" s="68"/>
      <c r="G180" s="68"/>
      <c r="H180" s="68"/>
      <c r="I180" s="68"/>
      <c r="J180" s="78" t="s">
        <v>48</v>
      </c>
      <c r="K180" s="79" t="s">
        <v>177</v>
      </c>
      <c r="P180" s="32"/>
      <c r="Q180" s="32"/>
    </row>
    <row r="181">
      <c r="C181" s="77" t="s">
        <v>178</v>
      </c>
      <c r="D181" s="29" t="s">
        <v>88</v>
      </c>
      <c r="E181" s="68"/>
      <c r="F181" s="68"/>
      <c r="G181" s="68"/>
      <c r="H181" s="68"/>
      <c r="I181" s="68"/>
      <c r="J181" s="78" t="s">
        <v>48</v>
      </c>
      <c r="K181" s="79" t="s">
        <v>177</v>
      </c>
      <c r="P181" s="32"/>
      <c r="Q181" s="32"/>
    </row>
    <row r="182">
      <c r="C182" s="25"/>
      <c r="E182" s="25"/>
      <c r="F182" s="76"/>
      <c r="K182" s="30"/>
      <c r="P182" s="32"/>
      <c r="Q182" s="32"/>
    </row>
    <row r="183">
      <c r="C183" s="32"/>
      <c r="E183" s="25"/>
      <c r="F183" s="76"/>
      <c r="K183" s="30"/>
      <c r="P183" s="32"/>
      <c r="Q183" s="32"/>
    </row>
    <row r="184">
      <c r="B184" s="41"/>
    </row>
    <row r="185">
      <c r="B185" s="41" t="s">
        <v>179</v>
      </c>
    </row>
    <row r="187">
      <c r="C187" s="25" t="s">
        <v>180</v>
      </c>
      <c r="D187" s="73">
        <v>0.321437</v>
      </c>
      <c r="E187" s="29" t="s">
        <v>181</v>
      </c>
      <c r="J187" s="29" t="s">
        <v>48</v>
      </c>
      <c r="K187" s="29" t="s">
        <v>182</v>
      </c>
    </row>
    <row r="188">
      <c r="C188" s="25" t="s">
        <v>183</v>
      </c>
      <c r="D188" s="73">
        <v>0.0</v>
      </c>
      <c r="E188" s="29" t="s">
        <v>165</v>
      </c>
      <c r="J188" s="29" t="s">
        <v>48</v>
      </c>
      <c r="K188" s="30" t="s">
        <v>184</v>
      </c>
    </row>
    <row r="189">
      <c r="C189" s="25" t="s">
        <v>185</v>
      </c>
      <c r="D189" s="29" t="s">
        <v>140</v>
      </c>
      <c r="J189" s="29" t="s">
        <v>48</v>
      </c>
      <c r="K189" s="30" t="s">
        <v>186</v>
      </c>
    </row>
    <row r="190">
      <c r="C190" s="25" t="s">
        <v>187</v>
      </c>
      <c r="D190" s="29" t="s">
        <v>140</v>
      </c>
    </row>
    <row r="193">
      <c r="B193" s="41" t="s">
        <v>188</v>
      </c>
    </row>
    <row r="195">
      <c r="C195" s="25" t="s">
        <v>189</v>
      </c>
      <c r="D195" s="73">
        <v>37.18521408</v>
      </c>
      <c r="J195" s="29" t="s">
        <v>48</v>
      </c>
      <c r="K195" s="29" t="s">
        <v>190</v>
      </c>
    </row>
    <row r="196">
      <c r="C196" s="25" t="s">
        <v>191</v>
      </c>
      <c r="D196" s="73">
        <v>1050696.0</v>
      </c>
      <c r="E196" s="29" t="s">
        <v>17</v>
      </c>
      <c r="J196" s="29" t="s">
        <v>48</v>
      </c>
      <c r="K196" s="30" t="s">
        <v>192</v>
      </c>
    </row>
    <row r="197">
      <c r="B197" s="25"/>
      <c r="C197" s="25"/>
    </row>
    <row r="198">
      <c r="C198" s="25"/>
      <c r="K198" s="30"/>
    </row>
    <row r="199">
      <c r="B199" s="41" t="s">
        <v>193</v>
      </c>
    </row>
    <row r="201">
      <c r="B201" s="25"/>
      <c r="C201" s="25" t="s">
        <v>194</v>
      </c>
      <c r="D201" s="29" t="s">
        <v>88</v>
      </c>
      <c r="J201" s="29" t="s">
        <v>48</v>
      </c>
      <c r="K201" s="30" t="s">
        <v>195</v>
      </c>
    </row>
    <row r="202">
      <c r="B202" s="25"/>
      <c r="C202" s="25" t="s">
        <v>196</v>
      </c>
      <c r="D202" s="43">
        <v>0.2464</v>
      </c>
      <c r="J202" s="29" t="s">
        <v>48</v>
      </c>
      <c r="K202" s="30" t="s">
        <v>82</v>
      </c>
    </row>
    <row r="203">
      <c r="C203" s="25" t="s">
        <v>197</v>
      </c>
      <c r="D203" s="29" t="s">
        <v>88</v>
      </c>
      <c r="J203" s="29" t="s">
        <v>48</v>
      </c>
      <c r="K203" s="30" t="s">
        <v>195</v>
      </c>
    </row>
    <row r="204">
      <c r="B204" s="25"/>
      <c r="I204" s="29"/>
    </row>
    <row r="205">
      <c r="B205" s="25"/>
      <c r="I205" s="29"/>
    </row>
    <row r="206">
      <c r="B206" s="25"/>
      <c r="I206" s="29"/>
    </row>
    <row r="207">
      <c r="B207" s="41" t="s">
        <v>198</v>
      </c>
      <c r="I207" s="29"/>
    </row>
    <row r="208">
      <c r="B208" s="25"/>
      <c r="C208" s="77" t="s">
        <v>199</v>
      </c>
      <c r="D208" s="78" t="s">
        <v>299</v>
      </c>
      <c r="E208" s="68"/>
      <c r="F208" s="68"/>
      <c r="G208" s="68"/>
      <c r="H208" s="78"/>
      <c r="I208" s="68"/>
      <c r="J208" s="78" t="s">
        <v>48</v>
      </c>
      <c r="K208" s="79" t="s">
        <v>201</v>
      </c>
    </row>
    <row r="209">
      <c r="B209" s="25"/>
      <c r="C209" s="25" t="s">
        <v>202</v>
      </c>
      <c r="D209" s="29" t="s">
        <v>88</v>
      </c>
      <c r="J209" s="29" t="s">
        <v>48</v>
      </c>
      <c r="K209" s="30" t="s">
        <v>203</v>
      </c>
    </row>
    <row r="210">
      <c r="B210" s="25"/>
      <c r="C210" s="25" t="s">
        <v>204</v>
      </c>
      <c r="D210" s="29" t="s">
        <v>88</v>
      </c>
      <c r="J210" s="29" t="s">
        <v>48</v>
      </c>
      <c r="K210" s="30" t="s">
        <v>203</v>
      </c>
    </row>
    <row r="211">
      <c r="B211" s="25"/>
      <c r="C211" s="25" t="s">
        <v>205</v>
      </c>
      <c r="D211" s="29" t="s">
        <v>300</v>
      </c>
      <c r="H211" s="29"/>
      <c r="J211" s="29" t="s">
        <v>48</v>
      </c>
      <c r="K211" s="79" t="s">
        <v>207</v>
      </c>
    </row>
    <row r="212">
      <c r="B212" s="25"/>
    </row>
    <row r="213">
      <c r="C213" s="25" t="s">
        <v>208</v>
      </c>
      <c r="D213" s="29" t="s">
        <v>209</v>
      </c>
      <c r="J213" s="29" t="s">
        <v>48</v>
      </c>
      <c r="K213" s="30" t="s">
        <v>210</v>
      </c>
    </row>
    <row r="214">
      <c r="C214" s="25" t="s">
        <v>211</v>
      </c>
      <c r="D214" s="29" t="s">
        <v>209</v>
      </c>
      <c r="J214" s="29" t="s">
        <v>48</v>
      </c>
      <c r="K214" s="30" t="s">
        <v>210</v>
      </c>
    </row>
    <row r="215">
      <c r="C215" s="25" t="s">
        <v>212</v>
      </c>
      <c r="D215" s="29" t="s">
        <v>301</v>
      </c>
      <c r="J215" s="29" t="s">
        <v>48</v>
      </c>
      <c r="K215" s="30" t="s">
        <v>302</v>
      </c>
    </row>
    <row r="221">
      <c r="B221" s="41" t="s">
        <v>214</v>
      </c>
    </row>
    <row r="222">
      <c r="C222" s="25" t="s">
        <v>215</v>
      </c>
      <c r="E222" s="25" t="s">
        <v>216</v>
      </c>
    </row>
    <row r="223">
      <c r="C223" s="25" t="s">
        <v>217</v>
      </c>
      <c r="D223" s="48">
        <v>-0.584</v>
      </c>
      <c r="E223" s="29" t="s">
        <v>303</v>
      </c>
      <c r="J223" s="29" t="s">
        <v>48</v>
      </c>
      <c r="K223" s="29" t="s">
        <v>218</v>
      </c>
    </row>
    <row r="224">
      <c r="C224" s="25" t="s">
        <v>219</v>
      </c>
      <c r="D224" s="29" t="s">
        <v>88</v>
      </c>
      <c r="J224" s="29" t="s">
        <v>48</v>
      </c>
      <c r="K224" s="30" t="s">
        <v>220</v>
      </c>
    </row>
    <row r="225">
      <c r="C225" s="25" t="s">
        <v>221</v>
      </c>
      <c r="D225" s="29" t="s">
        <v>88</v>
      </c>
      <c r="J225" s="29" t="s">
        <v>48</v>
      </c>
      <c r="K225" s="30" t="s">
        <v>220</v>
      </c>
    </row>
    <row r="226">
      <c r="C226" s="25" t="s">
        <v>222</v>
      </c>
      <c r="D226" s="29" t="s">
        <v>88</v>
      </c>
      <c r="J226" s="29" t="s">
        <v>48</v>
      </c>
      <c r="K226" s="30" t="s">
        <v>223</v>
      </c>
    </row>
    <row r="227">
      <c r="C227" s="25"/>
      <c r="D227" s="29"/>
      <c r="J227" s="29"/>
      <c r="K227" s="29"/>
    </row>
    <row r="228">
      <c r="C228" s="25"/>
      <c r="D228" s="29"/>
      <c r="J228" s="29"/>
      <c r="K228" s="29"/>
    </row>
    <row r="229">
      <c r="C229" s="25" t="s">
        <v>224</v>
      </c>
      <c r="D229" s="29" t="s">
        <v>304</v>
      </c>
      <c r="J229" s="29" t="s">
        <v>48</v>
      </c>
      <c r="K229" s="29" t="s">
        <v>225</v>
      </c>
    </row>
    <row r="230">
      <c r="C230" s="25" t="s">
        <v>226</v>
      </c>
      <c r="D230" s="29" t="s">
        <v>88</v>
      </c>
    </row>
    <row r="231">
      <c r="C231" s="25" t="s">
        <v>227</v>
      </c>
      <c r="D231" s="29" t="s">
        <v>305</v>
      </c>
    </row>
  </sheetData>
  <mergeCells count="4">
    <mergeCell ref="C2:P3"/>
    <mergeCell ref="C4:P4"/>
    <mergeCell ref="C25:E27"/>
    <mergeCell ref="D113:G113"/>
  </mergeCells>
  <hyperlinks>
    <hyperlink r:id="rId1" ref="C2"/>
    <hyperlink r:id="rId2" ref="C4"/>
  </hyperlinks>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15.25"/>
  </cols>
  <sheetData>
    <row r="2">
      <c r="B2" s="25" t="s">
        <v>42</v>
      </c>
      <c r="C2" s="26" t="s">
        <v>306</v>
      </c>
    </row>
    <row r="3" ht="28.5" customHeight="1"/>
    <row r="4" ht="33.0" customHeight="1">
      <c r="C4" s="26" t="s">
        <v>307</v>
      </c>
    </row>
    <row r="7">
      <c r="B7" s="27" t="s">
        <v>308</v>
      </c>
    </row>
    <row r="10">
      <c r="C10" s="25" t="s">
        <v>46</v>
      </c>
      <c r="D10" s="29" t="s">
        <v>47</v>
      </c>
      <c r="J10" s="29" t="s">
        <v>48</v>
      </c>
      <c r="K10" s="30" t="s">
        <v>49</v>
      </c>
    </row>
    <row r="11">
      <c r="C11" s="25" t="s">
        <v>50</v>
      </c>
      <c r="D11" s="31">
        <v>0.718</v>
      </c>
      <c r="J11" s="29" t="s">
        <v>48</v>
      </c>
      <c r="K11" s="30" t="s">
        <v>51</v>
      </c>
    </row>
    <row r="12">
      <c r="C12" s="32"/>
    </row>
    <row r="13">
      <c r="C13" s="32"/>
    </row>
    <row r="14">
      <c r="C14" s="32"/>
      <c r="D14" s="25" t="s">
        <v>52</v>
      </c>
      <c r="E14" s="25" t="s">
        <v>53</v>
      </c>
    </row>
    <row r="15">
      <c r="C15" s="25" t="s">
        <v>54</v>
      </c>
      <c r="D15" s="33">
        <v>6774698.0</v>
      </c>
      <c r="E15" s="34">
        <v>0.10208530341557553</v>
      </c>
      <c r="J15" s="29" t="s">
        <v>48</v>
      </c>
      <c r="K15" s="30" t="s">
        <v>55</v>
      </c>
    </row>
    <row r="16">
      <c r="C16" s="25" t="s">
        <v>56</v>
      </c>
      <c r="D16" s="34">
        <v>0.8187964983826586</v>
      </c>
      <c r="E16" s="34">
        <v>0.12233132401776525</v>
      </c>
      <c r="J16" s="29" t="s">
        <v>48</v>
      </c>
      <c r="K16" s="30" t="s">
        <v>57</v>
      </c>
    </row>
    <row r="17">
      <c r="C17" s="25"/>
      <c r="D17" s="35"/>
      <c r="E17" s="25" t="s">
        <v>58</v>
      </c>
      <c r="J17" s="29"/>
      <c r="K17" s="30"/>
    </row>
    <row r="18">
      <c r="C18" s="25" t="s">
        <v>59</v>
      </c>
      <c r="D18" s="35">
        <v>9096.787022</v>
      </c>
      <c r="E18" s="36">
        <v>0.14782216298946027</v>
      </c>
      <c r="J18" s="29" t="s">
        <v>48</v>
      </c>
      <c r="K18" s="30" t="s">
        <v>60</v>
      </c>
    </row>
    <row r="19">
      <c r="I19" s="32"/>
    </row>
    <row r="20">
      <c r="I20" s="32"/>
    </row>
    <row r="21">
      <c r="I21" s="32"/>
    </row>
    <row r="22">
      <c r="I22" s="32"/>
    </row>
    <row r="23">
      <c r="I23" s="32"/>
    </row>
    <row r="24">
      <c r="C24" s="37" t="s">
        <v>61</v>
      </c>
      <c r="D24" s="38"/>
      <c r="E24" s="38"/>
      <c r="F24" s="38"/>
      <c r="H24" s="38"/>
      <c r="I24" s="38"/>
    </row>
    <row r="25" ht="23.25" customHeight="1">
      <c r="B25" s="38"/>
      <c r="C25" s="83" t="s">
        <v>309</v>
      </c>
      <c r="F25" s="38"/>
      <c r="H25" s="38"/>
      <c r="I25" s="38"/>
    </row>
    <row r="26" ht="42.0" customHeight="1">
      <c r="B26" s="38"/>
      <c r="F26" s="38"/>
      <c r="H26" s="38"/>
      <c r="I26" s="38"/>
    </row>
    <row r="27" ht="39.75" customHeight="1">
      <c r="B27" s="38"/>
      <c r="F27" s="38"/>
      <c r="H27" s="38"/>
      <c r="I27" s="38"/>
    </row>
    <row r="28">
      <c r="I28" s="32"/>
    </row>
    <row r="29">
      <c r="I29" s="32"/>
    </row>
    <row r="30">
      <c r="B30" s="41" t="s">
        <v>63</v>
      </c>
      <c r="I30" s="32"/>
    </row>
    <row r="31">
      <c r="I31" s="32"/>
    </row>
    <row r="32">
      <c r="C32" s="25" t="s">
        <v>64</v>
      </c>
      <c r="D32" s="42" t="s">
        <v>88</v>
      </c>
    </row>
    <row r="33">
      <c r="C33" s="25" t="s">
        <v>67</v>
      </c>
      <c r="D33" s="42" t="s">
        <v>88</v>
      </c>
      <c r="E33" s="44"/>
    </row>
    <row r="34">
      <c r="C34" s="25" t="s">
        <v>69</v>
      </c>
      <c r="D34" s="29" t="s">
        <v>88</v>
      </c>
    </row>
    <row r="35">
      <c r="C35" s="25" t="s">
        <v>67</v>
      </c>
      <c r="D35" s="29" t="s">
        <v>88</v>
      </c>
      <c r="E35" s="44"/>
    </row>
    <row r="36">
      <c r="I36" s="25"/>
      <c r="J36" s="45"/>
      <c r="N36" s="32"/>
      <c r="O36" s="32"/>
      <c r="P36" s="32"/>
      <c r="Q36" s="32"/>
    </row>
    <row r="37">
      <c r="I37" s="25"/>
      <c r="J37" s="45"/>
      <c r="N37" s="32"/>
      <c r="O37" s="32"/>
      <c r="P37" s="32"/>
      <c r="Q37" s="32"/>
    </row>
    <row r="38">
      <c r="C38" s="25" t="s">
        <v>72</v>
      </c>
      <c r="D38" s="46">
        <v>0.0</v>
      </c>
      <c r="E38" s="25" t="s">
        <v>73</v>
      </c>
      <c r="F38" s="32"/>
      <c r="G38" s="25" t="s">
        <v>74</v>
      </c>
    </row>
    <row r="39">
      <c r="D39" s="42" t="s">
        <v>88</v>
      </c>
      <c r="E39" s="49"/>
      <c r="G39" s="49"/>
    </row>
    <row r="40">
      <c r="D40" s="48"/>
      <c r="E40" s="49"/>
      <c r="G40" s="49"/>
    </row>
    <row r="41">
      <c r="D41" s="48"/>
      <c r="E41" s="49"/>
      <c r="G41" s="49"/>
    </row>
    <row r="42">
      <c r="D42" s="48"/>
    </row>
    <row r="43">
      <c r="D43" s="48"/>
      <c r="N43" s="32"/>
      <c r="O43" s="32"/>
      <c r="P43" s="32"/>
      <c r="Q43" s="32"/>
    </row>
    <row r="44">
      <c r="N44" s="32"/>
      <c r="O44" s="32"/>
      <c r="P44" s="32"/>
      <c r="Q44" s="32"/>
    </row>
    <row r="45">
      <c r="I45" s="25"/>
      <c r="J45" s="45"/>
      <c r="N45" s="32"/>
      <c r="O45" s="32"/>
      <c r="P45" s="32"/>
      <c r="Q45" s="32"/>
    </row>
    <row r="46">
      <c r="C46" s="25" t="s">
        <v>76</v>
      </c>
      <c r="D46" s="46">
        <v>0.0</v>
      </c>
      <c r="E46" s="25" t="s">
        <v>73</v>
      </c>
      <c r="F46" s="32"/>
      <c r="G46" s="25" t="s">
        <v>74</v>
      </c>
      <c r="I46" s="25"/>
      <c r="J46" s="45"/>
      <c r="N46" s="32"/>
      <c r="O46" s="32"/>
      <c r="P46" s="32"/>
      <c r="Q46" s="32"/>
    </row>
    <row r="47">
      <c r="D47" s="29" t="s">
        <v>88</v>
      </c>
      <c r="E47" s="49"/>
      <c r="G47" s="49"/>
      <c r="I47" s="25"/>
      <c r="N47" s="32"/>
      <c r="O47" s="32"/>
      <c r="P47" s="32"/>
      <c r="Q47" s="32"/>
    </row>
    <row r="48">
      <c r="D48" s="43"/>
      <c r="E48" s="49"/>
      <c r="G48" s="49"/>
      <c r="I48" s="25"/>
      <c r="N48" s="32"/>
      <c r="O48" s="32"/>
      <c r="P48" s="32"/>
      <c r="Q48" s="32"/>
    </row>
    <row r="49">
      <c r="D49" s="43"/>
      <c r="E49" s="49"/>
      <c r="G49" s="49"/>
      <c r="I49" s="25"/>
      <c r="N49" s="32"/>
      <c r="O49" s="32"/>
      <c r="P49" s="32"/>
      <c r="Q49" s="32"/>
    </row>
    <row r="50">
      <c r="D50" s="43"/>
      <c r="E50" s="49"/>
      <c r="G50" s="49"/>
      <c r="I50" s="2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5.69</v>
      </c>
      <c r="E55" s="29" t="s">
        <v>81</v>
      </c>
      <c r="J55" s="29" t="s">
        <v>48</v>
      </c>
      <c r="K55" s="30" t="s">
        <v>82</v>
      </c>
    </row>
    <row r="56">
      <c r="C56" s="32" t="s">
        <v>83</v>
      </c>
      <c r="D56" s="84">
        <v>5.69</v>
      </c>
      <c r="E56" s="43">
        <v>1.0</v>
      </c>
      <c r="I56" s="45"/>
      <c r="J56" s="29" t="s">
        <v>48</v>
      </c>
      <c r="K56" s="30" t="s">
        <v>82</v>
      </c>
      <c r="L56" s="45"/>
      <c r="O56" s="29"/>
      <c r="P56" s="30"/>
      <c r="Q56" s="30"/>
    </row>
    <row r="57">
      <c r="C57" s="32"/>
      <c r="D57" s="45"/>
      <c r="E57" s="43"/>
      <c r="I57" s="45"/>
      <c r="K57" s="30"/>
      <c r="L57" s="45"/>
      <c r="P57" s="30"/>
      <c r="Q57" s="30"/>
    </row>
    <row r="58">
      <c r="C58" s="32"/>
      <c r="D58" s="45"/>
      <c r="E58" s="43"/>
      <c r="I58" s="45"/>
      <c r="K58" s="30"/>
      <c r="L58" s="45"/>
      <c r="P58" s="30"/>
      <c r="Q58" s="30"/>
    </row>
    <row r="59">
      <c r="C59" s="32"/>
      <c r="D59" s="45"/>
      <c r="E59" s="43"/>
      <c r="I59" s="45"/>
      <c r="K59" s="30"/>
      <c r="L59" s="45"/>
      <c r="P59" s="30"/>
      <c r="Q59" s="30"/>
    </row>
    <row r="60">
      <c r="C60" s="25"/>
      <c r="D60" s="54"/>
      <c r="G60" s="25"/>
      <c r="I60" s="45"/>
      <c r="J60" s="29"/>
      <c r="K60" s="30"/>
      <c r="L60" s="45"/>
      <c r="O60" s="29"/>
      <c r="P60" s="30"/>
      <c r="Q60" s="30"/>
    </row>
    <row r="61">
      <c r="C61" s="25" t="s">
        <v>86</v>
      </c>
      <c r="D61" s="43">
        <v>0.10700389105058372</v>
      </c>
      <c r="J61" s="29" t="s">
        <v>48</v>
      </c>
      <c r="K61" s="30" t="s">
        <v>82</v>
      </c>
      <c r="Q61" s="30"/>
    </row>
    <row r="62">
      <c r="C62" s="25" t="s">
        <v>87</v>
      </c>
      <c r="D62" s="78" t="s">
        <v>88</v>
      </c>
      <c r="J62" s="29" t="s">
        <v>48</v>
      </c>
      <c r="K62" s="30" t="s">
        <v>89</v>
      </c>
    </row>
    <row r="65">
      <c r="B65" s="41"/>
    </row>
    <row r="66">
      <c r="B66" s="41"/>
    </row>
    <row r="67">
      <c r="B67" s="41"/>
    </row>
    <row r="68">
      <c r="B68" s="41" t="s">
        <v>90</v>
      </c>
    </row>
    <row r="70">
      <c r="C70" s="25" t="s">
        <v>91</v>
      </c>
      <c r="D70" s="55">
        <v>17.45417</v>
      </c>
      <c r="J70" s="29" t="s">
        <v>48</v>
      </c>
      <c r="K70" s="30" t="s">
        <v>92</v>
      </c>
    </row>
    <row r="71">
      <c r="C71" s="25" t="s">
        <v>93</v>
      </c>
      <c r="D71" s="48">
        <v>0.15227296733475937</v>
      </c>
      <c r="J71" s="29" t="s">
        <v>48</v>
      </c>
      <c r="K71" s="30" t="s">
        <v>92</v>
      </c>
    </row>
    <row r="72">
      <c r="C72" s="25" t="s">
        <v>94</v>
      </c>
      <c r="D72" s="56">
        <v>2.606712569</v>
      </c>
      <c r="J72" s="29" t="s">
        <v>48</v>
      </c>
      <c r="K72" s="30" t="s">
        <v>92</v>
      </c>
    </row>
    <row r="73">
      <c r="B73" s="25"/>
      <c r="J73" s="29"/>
      <c r="K73" s="29"/>
    </row>
    <row r="74">
      <c r="B74" s="25"/>
      <c r="J74" s="29"/>
      <c r="K74" s="29"/>
    </row>
    <row r="75">
      <c r="B75" s="25"/>
      <c r="J75" s="29"/>
      <c r="K75" s="29"/>
    </row>
    <row r="76">
      <c r="B76" s="25"/>
      <c r="J76" s="29"/>
      <c r="K76" s="29"/>
    </row>
    <row r="77">
      <c r="B77" s="25"/>
      <c r="C77" s="25" t="s">
        <v>95</v>
      </c>
      <c r="D77" s="57" t="s">
        <v>310</v>
      </c>
      <c r="J77" s="29" t="s">
        <v>48</v>
      </c>
      <c r="K77" s="30" t="s">
        <v>92</v>
      </c>
    </row>
    <row r="78">
      <c r="B78" s="25"/>
    </row>
    <row r="79">
      <c r="B79" s="25"/>
      <c r="C79" s="25" t="s">
        <v>311</v>
      </c>
      <c r="D79" s="58"/>
    </row>
    <row r="80">
      <c r="B80" s="25"/>
      <c r="C80" s="25"/>
    </row>
    <row r="81">
      <c r="B81" s="25"/>
      <c r="D81" s="58"/>
    </row>
    <row r="82">
      <c r="B82" s="25"/>
      <c r="D82" s="58"/>
    </row>
    <row r="83">
      <c r="C83" s="25" t="s">
        <v>98</v>
      </c>
      <c r="D83" s="58"/>
    </row>
    <row r="84">
      <c r="C84" s="25"/>
      <c r="D84" s="59"/>
      <c r="I84" s="25"/>
    </row>
    <row r="85">
      <c r="C85" s="25" t="s">
        <v>99</v>
      </c>
      <c r="D85" s="60">
        <v>0.829958179</v>
      </c>
    </row>
    <row r="86">
      <c r="C86" s="25" t="s">
        <v>100</v>
      </c>
      <c r="D86" s="60">
        <v>0.253271887</v>
      </c>
    </row>
    <row r="87">
      <c r="C87" s="25" t="s">
        <v>101</v>
      </c>
      <c r="D87" s="60">
        <v>0.528103349</v>
      </c>
    </row>
    <row r="88">
      <c r="C88" s="25"/>
    </row>
    <row r="90">
      <c r="B90" s="41" t="s">
        <v>102</v>
      </c>
    </row>
    <row r="92">
      <c r="C92" s="25" t="s">
        <v>103</v>
      </c>
      <c r="D92" s="32"/>
      <c r="E92" s="32"/>
      <c r="F92" s="32"/>
      <c r="G92" s="32"/>
      <c r="H92" s="32"/>
      <c r="I92" s="32"/>
      <c r="J92" s="32"/>
      <c r="K92" s="32"/>
      <c r="L92" s="32"/>
    </row>
    <row r="93">
      <c r="C93" s="32"/>
      <c r="D93" s="32"/>
      <c r="E93" s="32"/>
      <c r="F93" s="32"/>
      <c r="G93" s="32"/>
      <c r="H93" s="32"/>
      <c r="I93" s="32"/>
      <c r="J93" s="32"/>
      <c r="K93" s="32"/>
      <c r="L93" s="32"/>
    </row>
    <row r="94">
      <c r="C94" s="25">
        <v>2015.0</v>
      </c>
      <c r="D94" s="25">
        <v>2016.0</v>
      </c>
      <c r="E94" s="25">
        <v>2017.0</v>
      </c>
      <c r="F94" s="25">
        <v>2018.0</v>
      </c>
      <c r="G94" s="25">
        <v>2019.0</v>
      </c>
      <c r="H94" s="25">
        <v>2020.0</v>
      </c>
      <c r="I94" s="25">
        <v>2021.0</v>
      </c>
      <c r="J94" s="25"/>
      <c r="K94" s="25"/>
      <c r="L94" s="25"/>
    </row>
    <row r="95">
      <c r="B95" s="25" t="s">
        <v>104</v>
      </c>
      <c r="C95" s="61">
        <v>15.1476</v>
      </c>
      <c r="D95" s="61">
        <v>18.27521</v>
      </c>
      <c r="E95" s="61">
        <v>17.24318</v>
      </c>
      <c r="F95" s="61">
        <v>16.79601</v>
      </c>
      <c r="G95" s="61">
        <v>16.975</v>
      </c>
      <c r="H95" s="61">
        <v>14.41029</v>
      </c>
      <c r="I95" s="61">
        <v>17.45417</v>
      </c>
      <c r="J95" s="61"/>
      <c r="K95" s="61"/>
      <c r="L95" s="61"/>
      <c r="O95" s="29" t="s">
        <v>48</v>
      </c>
      <c r="P95" s="30" t="s">
        <v>92</v>
      </c>
    </row>
    <row r="98">
      <c r="C98" s="25" t="s">
        <v>105</v>
      </c>
      <c r="D98" s="32"/>
      <c r="E98" s="32"/>
      <c r="F98" s="32"/>
      <c r="G98" s="32"/>
      <c r="H98" s="32"/>
      <c r="I98" s="32"/>
      <c r="J98" s="32"/>
      <c r="K98" s="25"/>
      <c r="L98" s="32"/>
      <c r="M98" s="32"/>
      <c r="N98" s="32"/>
    </row>
    <row r="99">
      <c r="C99" s="25"/>
      <c r="D99" s="25">
        <v>2030.0</v>
      </c>
      <c r="E99" s="25">
        <v>2050.0</v>
      </c>
      <c r="G99" s="32"/>
      <c r="H99" s="32"/>
      <c r="I99" s="32"/>
      <c r="J99" s="32"/>
      <c r="K99" s="25"/>
      <c r="L99" s="25"/>
      <c r="M99" s="25"/>
      <c r="N99" s="25"/>
    </row>
    <row r="100">
      <c r="C100" s="29" t="s">
        <v>106</v>
      </c>
      <c r="D100" s="54">
        <v>0.25</v>
      </c>
      <c r="E100" s="54">
        <v>-0.1</v>
      </c>
      <c r="F100" s="62"/>
      <c r="J100" s="29" t="s">
        <v>48</v>
      </c>
      <c r="K100" s="63" t="s">
        <v>107</v>
      </c>
      <c r="L100" s="62"/>
      <c r="M100" s="62"/>
      <c r="N100" s="62"/>
    </row>
    <row r="101">
      <c r="C101" s="29" t="s">
        <v>108</v>
      </c>
      <c r="D101" s="54">
        <v>0.35</v>
      </c>
      <c r="E101" s="54">
        <v>0.0</v>
      </c>
      <c r="J101" s="47" t="s">
        <v>48</v>
      </c>
      <c r="K101" s="63" t="s">
        <v>107</v>
      </c>
    </row>
    <row r="102">
      <c r="C102" s="29" t="s">
        <v>109</v>
      </c>
      <c r="D102" s="54">
        <v>0.45</v>
      </c>
      <c r="E102" s="54">
        <v>0.75</v>
      </c>
      <c r="J102" s="47" t="s">
        <v>48</v>
      </c>
      <c r="K102" s="63" t="s">
        <v>107</v>
      </c>
    </row>
    <row r="103">
      <c r="B103" s="29"/>
      <c r="C103" s="25"/>
      <c r="D103" s="54"/>
    </row>
    <row r="104">
      <c r="B104" s="29"/>
      <c r="C104" s="25"/>
      <c r="D104" s="54"/>
    </row>
    <row r="105">
      <c r="B105" s="29"/>
      <c r="C105" s="25"/>
      <c r="D105" s="54"/>
    </row>
    <row r="107">
      <c r="C107" s="25"/>
      <c r="D107" s="54"/>
    </row>
    <row r="108">
      <c r="C108" s="25"/>
      <c r="D108" s="29"/>
      <c r="F108" s="29"/>
      <c r="G108" s="29"/>
      <c r="I108" s="25"/>
      <c r="J108" s="32"/>
      <c r="K108" s="32"/>
      <c r="L108" s="32"/>
      <c r="M108" s="32"/>
      <c r="N108" s="32"/>
      <c r="O108" s="32"/>
      <c r="P108" s="32"/>
      <c r="Q108" s="32"/>
      <c r="R108" s="32"/>
    </row>
    <row r="109">
      <c r="C109" s="25"/>
      <c r="D109" s="29"/>
      <c r="F109" s="29"/>
      <c r="G109" s="29"/>
      <c r="I109" s="25"/>
      <c r="J109" s="32"/>
      <c r="K109" s="32"/>
      <c r="L109" s="32"/>
      <c r="M109" s="32"/>
      <c r="N109" s="32"/>
      <c r="O109" s="32"/>
      <c r="P109" s="32"/>
      <c r="Q109" s="32"/>
      <c r="R109" s="32"/>
    </row>
    <row r="110">
      <c r="C110" s="25" t="s">
        <v>110</v>
      </c>
      <c r="D110" s="29" t="s">
        <v>88</v>
      </c>
      <c r="J110" s="32"/>
      <c r="K110" s="32"/>
    </row>
    <row r="111">
      <c r="C111" s="25" t="s">
        <v>113</v>
      </c>
      <c r="D111" s="29" t="s">
        <v>111</v>
      </c>
      <c r="J111" s="29" t="s">
        <v>48</v>
      </c>
      <c r="K111" s="29" t="s">
        <v>114</v>
      </c>
    </row>
    <row r="112">
      <c r="C112" s="25" t="s">
        <v>115</v>
      </c>
      <c r="D112" s="29" t="s">
        <v>111</v>
      </c>
      <c r="J112" s="29" t="s">
        <v>48</v>
      </c>
      <c r="K112" s="29" t="s">
        <v>117</v>
      </c>
      <c r="AC112" s="29"/>
      <c r="AD112" s="29"/>
      <c r="AE112" s="29"/>
      <c r="AF112" s="29"/>
    </row>
    <row r="113">
      <c r="C113" s="25" t="s">
        <v>118</v>
      </c>
      <c r="D113" s="29" t="s">
        <v>111</v>
      </c>
      <c r="J113" s="29" t="s">
        <v>48</v>
      </c>
      <c r="K113" s="29" t="s">
        <v>117</v>
      </c>
    </row>
    <row r="114">
      <c r="C114" s="64" t="s">
        <v>120</v>
      </c>
      <c r="D114" s="65" t="s">
        <v>111</v>
      </c>
      <c r="J114" s="29" t="s">
        <v>48</v>
      </c>
      <c r="K114" s="29" t="s">
        <v>117</v>
      </c>
    </row>
    <row r="115">
      <c r="C115" s="25" t="s">
        <v>121</v>
      </c>
      <c r="D115" s="29" t="s">
        <v>88</v>
      </c>
      <c r="J115" s="29" t="s">
        <v>48</v>
      </c>
      <c r="K115" s="29" t="s">
        <v>117</v>
      </c>
    </row>
    <row r="116">
      <c r="C116" s="29"/>
    </row>
    <row r="117">
      <c r="C117" s="25" t="s">
        <v>122</v>
      </c>
      <c r="D117" s="29" t="s">
        <v>119</v>
      </c>
      <c r="E117" s="29" t="s">
        <v>312</v>
      </c>
      <c r="J117" s="29" t="s">
        <v>48</v>
      </c>
      <c r="K117" s="29" t="s">
        <v>124</v>
      </c>
    </row>
    <row r="118">
      <c r="C118" s="66"/>
    </row>
    <row r="119">
      <c r="C119" s="66"/>
    </row>
    <row r="120">
      <c r="C120" s="66" t="s">
        <v>125</v>
      </c>
    </row>
    <row r="121">
      <c r="D121" s="29" t="s">
        <v>88</v>
      </c>
      <c r="J121" s="29" t="s">
        <v>48</v>
      </c>
      <c r="K121" s="29" t="s">
        <v>124</v>
      </c>
    </row>
    <row r="122">
      <c r="C122" s="25"/>
      <c r="J122" s="29" t="s">
        <v>48</v>
      </c>
      <c r="K122" s="29" t="s">
        <v>124</v>
      </c>
    </row>
    <row r="124">
      <c r="B124" s="66"/>
    </row>
    <row r="125">
      <c r="C125" s="66" t="s">
        <v>130</v>
      </c>
    </row>
    <row r="127">
      <c r="C127" s="25" t="s">
        <v>131</v>
      </c>
      <c r="D127" s="29" t="s">
        <v>88</v>
      </c>
    </row>
    <row r="130">
      <c r="C130" s="25" t="s">
        <v>133</v>
      </c>
      <c r="D130" s="29" t="s">
        <v>88</v>
      </c>
    </row>
    <row r="133">
      <c r="A133" s="70" t="s">
        <v>135</v>
      </c>
      <c r="B133" s="71"/>
      <c r="C133" s="71"/>
      <c r="D133" s="71"/>
      <c r="E133" s="71"/>
      <c r="F133" s="71"/>
      <c r="G133" s="71"/>
      <c r="H133" s="71"/>
      <c r="I133" s="71"/>
      <c r="J133" s="71"/>
      <c r="K133" s="71"/>
      <c r="L133" s="71"/>
      <c r="M133" s="71"/>
      <c r="N133" s="71"/>
    </row>
    <row r="136">
      <c r="B136" s="41" t="s">
        <v>136</v>
      </c>
    </row>
    <row r="137">
      <c r="B137" s="25"/>
    </row>
    <row r="138">
      <c r="B138" s="25"/>
      <c r="C138" s="25" t="s">
        <v>137</v>
      </c>
      <c r="D138" s="29" t="s">
        <v>88</v>
      </c>
      <c r="J138" s="29" t="s">
        <v>48</v>
      </c>
      <c r="K138" s="30"/>
    </row>
    <row r="139">
      <c r="B139" s="25"/>
      <c r="C139" s="25" t="s">
        <v>138</v>
      </c>
      <c r="D139" s="29" t="s">
        <v>88</v>
      </c>
      <c r="J139" s="29" t="s">
        <v>48</v>
      </c>
      <c r="K139" s="30"/>
    </row>
    <row r="140">
      <c r="B140" s="25"/>
      <c r="C140" s="25" t="s">
        <v>139</v>
      </c>
      <c r="D140" s="29" t="s">
        <v>88</v>
      </c>
      <c r="J140" s="29" t="s">
        <v>48</v>
      </c>
      <c r="K140" s="30"/>
    </row>
    <row r="141">
      <c r="B141" s="25"/>
      <c r="C141" s="25" t="s">
        <v>141</v>
      </c>
      <c r="D141" s="29" t="s">
        <v>88</v>
      </c>
      <c r="J141" s="29" t="s">
        <v>48</v>
      </c>
      <c r="K141" s="30"/>
    </row>
    <row r="142">
      <c r="B142" s="25"/>
    </row>
    <row r="143">
      <c r="B143" s="41"/>
    </row>
    <row r="144">
      <c r="B144" s="41" t="s">
        <v>142</v>
      </c>
    </row>
    <row r="145">
      <c r="B145" s="25"/>
    </row>
    <row r="146">
      <c r="B146" s="25"/>
      <c r="C146" s="25" t="s">
        <v>143</v>
      </c>
      <c r="D146" s="29" t="s">
        <v>88</v>
      </c>
      <c r="J146" s="29" t="s">
        <v>48</v>
      </c>
      <c r="K146" s="30"/>
    </row>
    <row r="147">
      <c r="B147" s="25"/>
      <c r="C147" s="25" t="s">
        <v>144</v>
      </c>
      <c r="D147" s="29" t="s">
        <v>88</v>
      </c>
    </row>
    <row r="148">
      <c r="B148" s="25"/>
    </row>
    <row r="149">
      <c r="B149" s="25"/>
      <c r="C149" s="25"/>
      <c r="D149" s="29"/>
      <c r="J149" s="29"/>
      <c r="K149" s="30"/>
    </row>
    <row r="150">
      <c r="B150" s="41" t="s">
        <v>145</v>
      </c>
    </row>
    <row r="151">
      <c r="B151" s="25"/>
    </row>
    <row r="152">
      <c r="B152" s="25"/>
      <c r="C152" s="25" t="s">
        <v>146</v>
      </c>
      <c r="D152" s="29" t="s">
        <v>88</v>
      </c>
      <c r="J152" s="29" t="s">
        <v>48</v>
      </c>
      <c r="K152" s="30"/>
    </row>
    <row r="153">
      <c r="B153" s="25"/>
      <c r="C153" s="25" t="s">
        <v>144</v>
      </c>
      <c r="D153" s="29" t="s">
        <v>88</v>
      </c>
    </row>
    <row r="154">
      <c r="B154" s="25"/>
      <c r="C154" s="25" t="s">
        <v>147</v>
      </c>
      <c r="D154" s="29" t="s">
        <v>88</v>
      </c>
      <c r="J154" s="29" t="s">
        <v>48</v>
      </c>
    </row>
    <row r="155">
      <c r="B155" s="41"/>
    </row>
    <row r="156">
      <c r="B156" s="41"/>
    </row>
    <row r="157">
      <c r="B157" s="41" t="s">
        <v>148</v>
      </c>
    </row>
    <row r="158">
      <c r="B158" s="25"/>
    </row>
    <row r="159">
      <c r="B159" s="25"/>
      <c r="C159" s="25" t="s">
        <v>313</v>
      </c>
      <c r="D159" s="29" t="s">
        <v>140</v>
      </c>
      <c r="J159" s="29" t="s">
        <v>48</v>
      </c>
      <c r="K159" s="30" t="s">
        <v>150</v>
      </c>
    </row>
    <row r="160">
      <c r="B160" s="25"/>
      <c r="C160" s="25" t="s">
        <v>314</v>
      </c>
      <c r="D160" s="72">
        <v>0.0</v>
      </c>
      <c r="I160" s="25"/>
      <c r="J160" s="29" t="s">
        <v>48</v>
      </c>
      <c r="K160" s="30" t="s">
        <v>150</v>
      </c>
      <c r="M160" s="29"/>
      <c r="N160" s="30"/>
    </row>
    <row r="161">
      <c r="B161" s="25"/>
      <c r="C161" s="25"/>
      <c r="D161" s="29"/>
      <c r="I161" s="25"/>
      <c r="M161" s="29"/>
      <c r="N161" s="30"/>
    </row>
    <row r="162">
      <c r="B162" s="25"/>
      <c r="C162" s="25" t="s">
        <v>152</v>
      </c>
      <c r="D162" s="78" t="s">
        <v>88</v>
      </c>
      <c r="J162" s="68" t="s">
        <v>48</v>
      </c>
      <c r="K162" s="69" t="s">
        <v>154</v>
      </c>
    </row>
    <row r="163">
      <c r="B163" s="25"/>
      <c r="C163" s="25" t="s">
        <v>155</v>
      </c>
      <c r="D163" s="78" t="s">
        <v>88</v>
      </c>
      <c r="J163" s="29" t="s">
        <v>48</v>
      </c>
      <c r="K163" s="30" t="s">
        <v>156</v>
      </c>
    </row>
    <row r="164">
      <c r="B164" s="25"/>
    </row>
    <row r="165">
      <c r="B165" s="25"/>
    </row>
    <row r="166">
      <c r="B166" s="41" t="s">
        <v>157</v>
      </c>
    </row>
    <row r="167">
      <c r="B167" s="25"/>
    </row>
    <row r="168">
      <c r="B168" s="25"/>
      <c r="C168" s="25" t="s">
        <v>158</v>
      </c>
      <c r="D168" s="78" t="s">
        <v>88</v>
      </c>
      <c r="J168" s="29" t="s">
        <v>48</v>
      </c>
      <c r="K168" s="30" t="s">
        <v>160</v>
      </c>
    </row>
    <row r="169">
      <c r="B169" s="25"/>
      <c r="C169" s="25" t="s">
        <v>315</v>
      </c>
      <c r="D169" s="78" t="s">
        <v>88</v>
      </c>
      <c r="J169" s="29" t="s">
        <v>48</v>
      </c>
      <c r="K169" s="30" t="s">
        <v>163</v>
      </c>
      <c r="M169" s="29"/>
      <c r="N169" s="30"/>
    </row>
    <row r="170">
      <c r="B170" s="25"/>
      <c r="C170" s="25" t="s">
        <v>316</v>
      </c>
      <c r="D170" s="78" t="s">
        <v>88</v>
      </c>
      <c r="J170" s="29" t="s">
        <v>48</v>
      </c>
      <c r="K170" s="30" t="s">
        <v>166</v>
      </c>
      <c r="M170" s="29"/>
      <c r="N170" s="30"/>
    </row>
    <row r="171">
      <c r="B171" s="25"/>
      <c r="C171" s="77" t="s">
        <v>167</v>
      </c>
      <c r="D171" s="78" t="s">
        <v>88</v>
      </c>
      <c r="E171" s="68"/>
      <c r="J171" s="29" t="s">
        <v>48</v>
      </c>
      <c r="K171" s="30" t="s">
        <v>168</v>
      </c>
    </row>
    <row r="172" ht="16.5" customHeight="1">
      <c r="B172" s="25"/>
      <c r="C172" s="77" t="s">
        <v>169</v>
      </c>
      <c r="D172" s="78" t="s">
        <v>88</v>
      </c>
      <c r="E172" s="68"/>
      <c r="J172" s="29" t="s">
        <v>48</v>
      </c>
      <c r="K172" s="30" t="s">
        <v>168</v>
      </c>
    </row>
    <row r="173">
      <c r="B173" s="25"/>
    </row>
    <row r="174">
      <c r="B174" s="25"/>
      <c r="C174" s="25" t="s">
        <v>170</v>
      </c>
      <c r="D174" s="29" t="s">
        <v>88</v>
      </c>
      <c r="K174" s="30"/>
    </row>
    <row r="175">
      <c r="B175" s="25"/>
      <c r="C175" s="25" t="s">
        <v>144</v>
      </c>
      <c r="D175" s="29" t="s">
        <v>88</v>
      </c>
    </row>
    <row r="176">
      <c r="B176" s="25"/>
    </row>
    <row r="178">
      <c r="B178" s="41" t="s">
        <v>175</v>
      </c>
    </row>
    <row r="179">
      <c r="B179" s="41"/>
    </row>
    <row r="180">
      <c r="C180" s="77" t="s">
        <v>176</v>
      </c>
      <c r="D180" s="81">
        <v>489.9</v>
      </c>
      <c r="E180" s="68"/>
      <c r="F180" s="68"/>
      <c r="G180" s="68"/>
      <c r="H180" s="68"/>
      <c r="I180" s="68"/>
      <c r="J180" s="78" t="s">
        <v>48</v>
      </c>
      <c r="K180" s="79" t="s">
        <v>177</v>
      </c>
      <c r="P180" s="32"/>
      <c r="Q180" s="32"/>
    </row>
    <row r="181">
      <c r="C181" s="77" t="s">
        <v>178</v>
      </c>
      <c r="D181" s="85">
        <v>0.044</v>
      </c>
      <c r="E181" s="68"/>
      <c r="F181" s="68"/>
      <c r="G181" s="68"/>
      <c r="H181" s="68"/>
      <c r="I181" s="68"/>
      <c r="J181" s="78" t="s">
        <v>48</v>
      </c>
      <c r="K181" s="79" t="s">
        <v>177</v>
      </c>
      <c r="P181" s="32"/>
      <c r="Q181" s="32"/>
    </row>
    <row r="182">
      <c r="C182" s="25"/>
      <c r="E182" s="25"/>
      <c r="F182" s="76"/>
      <c r="K182" s="30"/>
      <c r="P182" s="32"/>
      <c r="Q182" s="32"/>
    </row>
    <row r="183">
      <c r="C183" s="32"/>
      <c r="E183" s="25"/>
      <c r="F183" s="76"/>
      <c r="K183" s="30"/>
      <c r="P183" s="32"/>
      <c r="Q183" s="32"/>
    </row>
    <row r="184">
      <c r="B184" s="41"/>
    </row>
    <row r="185">
      <c r="B185" s="41" t="s">
        <v>179</v>
      </c>
    </row>
    <row r="187">
      <c r="C187" s="25" t="s">
        <v>180</v>
      </c>
      <c r="D187" s="73">
        <v>0.7153</v>
      </c>
      <c r="E187" s="29" t="s">
        <v>181</v>
      </c>
      <c r="J187" s="29" t="s">
        <v>48</v>
      </c>
      <c r="K187" s="29" t="s">
        <v>182</v>
      </c>
    </row>
    <row r="188">
      <c r="C188" s="25" t="s">
        <v>183</v>
      </c>
      <c r="D188" s="73">
        <v>0.61719</v>
      </c>
      <c r="E188" s="29" t="s">
        <v>165</v>
      </c>
      <c r="J188" s="29" t="s">
        <v>48</v>
      </c>
      <c r="K188" s="30" t="s">
        <v>184</v>
      </c>
    </row>
    <row r="189">
      <c r="C189" s="25" t="s">
        <v>185</v>
      </c>
      <c r="D189" s="29" t="s">
        <v>140</v>
      </c>
      <c r="J189" s="29" t="s">
        <v>48</v>
      </c>
      <c r="K189" s="30" t="s">
        <v>186</v>
      </c>
    </row>
    <row r="190">
      <c r="C190" s="25" t="s">
        <v>187</v>
      </c>
      <c r="D190" s="29" t="s">
        <v>140</v>
      </c>
    </row>
    <row r="193">
      <c r="B193" s="41" t="s">
        <v>188</v>
      </c>
    </row>
    <row r="195">
      <c r="C195" s="25" t="s">
        <v>189</v>
      </c>
      <c r="D195" s="73">
        <v>12.37152849</v>
      </c>
      <c r="J195" s="29" t="s">
        <v>48</v>
      </c>
      <c r="K195" s="29" t="s">
        <v>190</v>
      </c>
    </row>
    <row r="196">
      <c r="C196" s="25" t="s">
        <v>191</v>
      </c>
      <c r="D196" s="73"/>
      <c r="E196" s="29" t="s">
        <v>17</v>
      </c>
      <c r="J196" s="29" t="s">
        <v>48</v>
      </c>
      <c r="K196" s="30" t="s">
        <v>192</v>
      </c>
    </row>
    <row r="197">
      <c r="B197" s="25"/>
      <c r="C197" s="25"/>
    </row>
    <row r="198">
      <c r="C198" s="25"/>
      <c r="K198" s="30"/>
    </row>
    <row r="199">
      <c r="B199" s="41" t="s">
        <v>193</v>
      </c>
    </row>
    <row r="201">
      <c r="B201" s="25"/>
      <c r="C201" s="25" t="s">
        <v>194</v>
      </c>
      <c r="D201" s="29" t="s">
        <v>88</v>
      </c>
      <c r="J201" s="29" t="s">
        <v>48</v>
      </c>
      <c r="K201" s="30" t="s">
        <v>195</v>
      </c>
    </row>
    <row r="202">
      <c r="B202" s="25"/>
      <c r="C202" s="25" t="s">
        <v>196</v>
      </c>
      <c r="D202" s="29" t="s">
        <v>88</v>
      </c>
      <c r="J202" s="29" t="s">
        <v>48</v>
      </c>
      <c r="K202" s="30" t="s">
        <v>82</v>
      </c>
    </row>
    <row r="203">
      <c r="C203" s="25" t="s">
        <v>197</v>
      </c>
      <c r="D203" s="29" t="s">
        <v>88</v>
      </c>
      <c r="J203" s="29" t="s">
        <v>48</v>
      </c>
      <c r="K203" s="30" t="s">
        <v>195</v>
      </c>
    </row>
    <row r="204">
      <c r="B204" s="25"/>
      <c r="I204" s="29"/>
    </row>
    <row r="205">
      <c r="B205" s="25"/>
      <c r="I205" s="29"/>
    </row>
    <row r="206">
      <c r="B206" s="25"/>
      <c r="I206" s="29"/>
    </row>
    <row r="207">
      <c r="B207" s="41" t="s">
        <v>198</v>
      </c>
      <c r="I207" s="29"/>
    </row>
    <row r="208">
      <c r="B208" s="25"/>
      <c r="C208" s="77" t="s">
        <v>199</v>
      </c>
      <c r="D208" s="78" t="s">
        <v>88</v>
      </c>
      <c r="E208" s="68"/>
      <c r="F208" s="68"/>
      <c r="G208" s="68"/>
      <c r="H208" s="78"/>
      <c r="I208" s="68"/>
      <c r="J208" s="78" t="s">
        <v>48</v>
      </c>
      <c r="K208" s="79" t="s">
        <v>201</v>
      </c>
    </row>
    <row r="209">
      <c r="B209" s="25"/>
      <c r="C209" s="25" t="s">
        <v>202</v>
      </c>
      <c r="D209" s="29" t="s">
        <v>88</v>
      </c>
      <c r="J209" s="29" t="s">
        <v>48</v>
      </c>
      <c r="K209" s="30" t="s">
        <v>203</v>
      </c>
    </row>
    <row r="210">
      <c r="B210" s="25"/>
      <c r="C210" s="25" t="s">
        <v>204</v>
      </c>
      <c r="D210" s="29" t="s">
        <v>88</v>
      </c>
      <c r="J210" s="29" t="s">
        <v>48</v>
      </c>
      <c r="K210" s="30" t="s">
        <v>203</v>
      </c>
    </row>
    <row r="211">
      <c r="B211" s="25"/>
      <c r="C211" s="25" t="s">
        <v>205</v>
      </c>
      <c r="D211" s="29" t="s">
        <v>317</v>
      </c>
      <c r="H211" s="29"/>
      <c r="J211" s="29" t="s">
        <v>48</v>
      </c>
      <c r="K211" s="79" t="s">
        <v>207</v>
      </c>
    </row>
    <row r="212">
      <c r="B212" s="25"/>
    </row>
    <row r="213">
      <c r="C213" s="25" t="s">
        <v>208</v>
      </c>
      <c r="D213" s="29" t="s">
        <v>88</v>
      </c>
      <c r="J213" s="29" t="s">
        <v>48</v>
      </c>
      <c r="K213" s="30" t="s">
        <v>210</v>
      </c>
    </row>
    <row r="214">
      <c r="C214" s="25" t="s">
        <v>211</v>
      </c>
      <c r="D214" s="29" t="s">
        <v>88</v>
      </c>
      <c r="J214" s="29" t="s">
        <v>48</v>
      </c>
      <c r="K214" s="30" t="s">
        <v>210</v>
      </c>
    </row>
    <row r="215">
      <c r="C215" s="25" t="s">
        <v>212</v>
      </c>
      <c r="D215" s="29" t="s">
        <v>111</v>
      </c>
      <c r="J215" s="29" t="s">
        <v>48</v>
      </c>
      <c r="K215" s="29" t="s">
        <v>213</v>
      </c>
    </row>
    <row r="221">
      <c r="B221" s="41" t="s">
        <v>214</v>
      </c>
    </row>
    <row r="222">
      <c r="C222" s="25" t="s">
        <v>215</v>
      </c>
      <c r="E222" s="25" t="s">
        <v>216</v>
      </c>
    </row>
    <row r="223">
      <c r="C223" s="25" t="s">
        <v>217</v>
      </c>
      <c r="D223" s="48">
        <v>-0.533</v>
      </c>
      <c r="E223" s="29" t="s">
        <v>303</v>
      </c>
      <c r="J223" s="29" t="s">
        <v>48</v>
      </c>
      <c r="K223" s="29" t="s">
        <v>218</v>
      </c>
    </row>
    <row r="224">
      <c r="C224" s="25" t="s">
        <v>219</v>
      </c>
      <c r="D224" s="29" t="s">
        <v>88</v>
      </c>
      <c r="J224" s="29" t="s">
        <v>48</v>
      </c>
      <c r="K224" s="30" t="s">
        <v>220</v>
      </c>
    </row>
    <row r="225">
      <c r="C225" s="25" t="s">
        <v>221</v>
      </c>
      <c r="D225" s="29" t="s">
        <v>88</v>
      </c>
      <c r="J225" s="29" t="s">
        <v>48</v>
      </c>
      <c r="K225" s="30" t="s">
        <v>220</v>
      </c>
    </row>
    <row r="226">
      <c r="C226" s="25" t="s">
        <v>222</v>
      </c>
      <c r="D226" s="29" t="s">
        <v>88</v>
      </c>
      <c r="J226" s="29" t="s">
        <v>48</v>
      </c>
      <c r="K226" s="30" t="s">
        <v>223</v>
      </c>
    </row>
    <row r="227">
      <c r="C227" s="25"/>
      <c r="D227" s="29"/>
      <c r="J227" s="29"/>
      <c r="K227" s="29"/>
    </row>
    <row r="228">
      <c r="C228" s="25"/>
      <c r="D228" s="29"/>
      <c r="J228" s="29"/>
      <c r="K228" s="29"/>
    </row>
    <row r="229">
      <c r="C229" s="25" t="s">
        <v>224</v>
      </c>
      <c r="D229" s="29" t="s">
        <v>88</v>
      </c>
      <c r="J229" s="29" t="s">
        <v>48</v>
      </c>
      <c r="K229" s="29" t="s">
        <v>225</v>
      </c>
    </row>
    <row r="230">
      <c r="C230" s="25" t="s">
        <v>226</v>
      </c>
      <c r="D230" s="29" t="s">
        <v>88</v>
      </c>
    </row>
    <row r="231">
      <c r="C231" s="25" t="s">
        <v>227</v>
      </c>
      <c r="D231" s="29" t="s">
        <v>88</v>
      </c>
    </row>
  </sheetData>
  <mergeCells count="4">
    <mergeCell ref="C2:P3"/>
    <mergeCell ref="C4:P4"/>
    <mergeCell ref="C25:E27"/>
    <mergeCell ref="D114:G114"/>
  </mergeCells>
  <hyperlinks>
    <hyperlink r:id="rId1" ref="C2"/>
    <hyperlink r:id="rId2" ref="C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318</v>
      </c>
    </row>
    <row r="4" ht="33.0" customHeight="1">
      <c r="C4" s="26" t="s">
        <v>319</v>
      </c>
    </row>
    <row r="7">
      <c r="B7" s="27" t="s">
        <v>320</v>
      </c>
    </row>
    <row r="10">
      <c r="C10" s="25" t="s">
        <v>46</v>
      </c>
      <c r="D10" s="29" t="s">
        <v>47</v>
      </c>
      <c r="J10" s="29" t="s">
        <v>48</v>
      </c>
      <c r="K10" s="30" t="s">
        <v>49</v>
      </c>
    </row>
    <row r="11">
      <c r="C11" s="25" t="s">
        <v>50</v>
      </c>
      <c r="D11" s="31">
        <v>0.683</v>
      </c>
      <c r="J11" s="29" t="s">
        <v>48</v>
      </c>
      <c r="K11" s="30" t="s">
        <v>51</v>
      </c>
    </row>
    <row r="12">
      <c r="C12" s="32"/>
    </row>
    <row r="13">
      <c r="C13" s="32"/>
    </row>
    <row r="14">
      <c r="C14" s="32"/>
      <c r="D14" s="25" t="s">
        <v>52</v>
      </c>
      <c r="E14" s="25" t="s">
        <v>53</v>
      </c>
    </row>
    <row r="15">
      <c r="C15" s="25" t="s">
        <v>54</v>
      </c>
      <c r="D15" s="33">
        <v>3.7264469E7</v>
      </c>
      <c r="E15" s="34">
        <v>0.08114587603047596</v>
      </c>
      <c r="J15" s="29" t="s">
        <v>48</v>
      </c>
      <c r="K15" s="30" t="s">
        <v>55</v>
      </c>
    </row>
    <row r="16">
      <c r="C16" s="25" t="s">
        <v>56</v>
      </c>
      <c r="D16" s="34">
        <v>0.6572118872806157</v>
      </c>
      <c r="E16" s="34">
        <v>0.15720666348069234</v>
      </c>
      <c r="J16" s="29" t="s">
        <v>48</v>
      </c>
      <c r="K16" s="30" t="s">
        <v>57</v>
      </c>
    </row>
    <row r="17">
      <c r="C17" s="25"/>
      <c r="D17" s="35"/>
      <c r="E17" s="25" t="s">
        <v>58</v>
      </c>
      <c r="J17" s="29"/>
      <c r="K17" s="30"/>
    </row>
    <row r="18">
      <c r="C18" s="25" t="s">
        <v>59</v>
      </c>
      <c r="D18" s="35">
        <v>3077.394277</v>
      </c>
      <c r="E18" s="36">
        <v>0.0483346282644006</v>
      </c>
      <c r="J18" s="29" t="s">
        <v>48</v>
      </c>
      <c r="K18" s="30" t="s">
        <v>60</v>
      </c>
    </row>
    <row r="19">
      <c r="I19" s="32"/>
    </row>
    <row r="20">
      <c r="I20" s="32"/>
    </row>
    <row r="21">
      <c r="I21" s="32"/>
    </row>
    <row r="22">
      <c r="I22" s="32"/>
    </row>
    <row r="23">
      <c r="I23" s="32"/>
    </row>
    <row r="24">
      <c r="C24" s="37" t="s">
        <v>61</v>
      </c>
      <c r="D24" s="38"/>
      <c r="E24" s="38"/>
      <c r="F24" s="38"/>
      <c r="H24" s="38"/>
      <c r="I24" s="38"/>
    </row>
    <row r="25" ht="41.25" customHeight="1">
      <c r="B25" s="38"/>
      <c r="C25" s="39" t="s">
        <v>321</v>
      </c>
      <c r="F25" s="38"/>
      <c r="H25" s="38"/>
      <c r="I25" s="38"/>
    </row>
    <row r="26" ht="50.25" customHeight="1">
      <c r="B26" s="38"/>
      <c r="F26" s="38"/>
      <c r="H26" s="38"/>
      <c r="I26" s="38"/>
    </row>
    <row r="27" ht="39.75" customHeight="1">
      <c r="B27" s="38"/>
      <c r="F27" s="38"/>
      <c r="H27" s="38"/>
      <c r="I27" s="38"/>
    </row>
    <row r="28">
      <c r="I28" s="32"/>
    </row>
    <row r="29">
      <c r="I29" s="32"/>
    </row>
    <row r="30">
      <c r="B30" s="41" t="s">
        <v>63</v>
      </c>
      <c r="I30" s="32"/>
    </row>
    <row r="31">
      <c r="I31" s="32"/>
    </row>
    <row r="32">
      <c r="C32" s="25" t="s">
        <v>64</v>
      </c>
      <c r="D32" s="42">
        <v>4464.0</v>
      </c>
      <c r="E32" s="29" t="s">
        <v>322</v>
      </c>
      <c r="J32" s="29" t="s">
        <v>48</v>
      </c>
      <c r="K32" s="29" t="s">
        <v>66</v>
      </c>
    </row>
    <row r="33">
      <c r="C33" s="25" t="s">
        <v>67</v>
      </c>
      <c r="D33" s="43">
        <v>-0.18939531505356821</v>
      </c>
      <c r="E33" s="44" t="s">
        <v>323</v>
      </c>
      <c r="J33" s="29" t="s">
        <v>48</v>
      </c>
      <c r="K33" s="29" t="s">
        <v>66</v>
      </c>
    </row>
    <row r="34">
      <c r="C34" s="25" t="s">
        <v>69</v>
      </c>
      <c r="D34" s="42">
        <v>3158.0</v>
      </c>
      <c r="E34" s="29" t="s">
        <v>324</v>
      </c>
      <c r="J34" s="29" t="s">
        <v>48</v>
      </c>
      <c r="K34" s="29" t="s">
        <v>66</v>
      </c>
    </row>
    <row r="35">
      <c r="C35" s="25" t="s">
        <v>67</v>
      </c>
      <c r="D35" s="43">
        <v>-0.34084742225005216</v>
      </c>
      <c r="E35" s="44" t="s">
        <v>68</v>
      </c>
      <c r="J35" s="29" t="s">
        <v>48</v>
      </c>
      <c r="K35" s="29" t="s">
        <v>66</v>
      </c>
    </row>
    <row r="36">
      <c r="I36" s="25"/>
      <c r="J36" s="45"/>
      <c r="N36" s="32"/>
      <c r="O36" s="32"/>
      <c r="P36" s="32"/>
      <c r="Q36" s="32"/>
    </row>
    <row r="37">
      <c r="I37" s="25"/>
      <c r="J37" s="45"/>
      <c r="N37" s="32"/>
      <c r="O37" s="32"/>
      <c r="P37" s="32"/>
      <c r="Q37" s="32"/>
    </row>
    <row r="38">
      <c r="C38" s="25" t="s">
        <v>72</v>
      </c>
      <c r="D38" s="46">
        <v>4464.0</v>
      </c>
      <c r="E38" s="25" t="s">
        <v>325</v>
      </c>
      <c r="F38" s="32"/>
      <c r="G38" s="25" t="s">
        <v>74</v>
      </c>
    </row>
    <row r="39">
      <c r="D39" s="48"/>
      <c r="E39" s="49"/>
      <c r="G39" s="49">
        <v>5507.0</v>
      </c>
      <c r="J39" s="29" t="s">
        <v>48</v>
      </c>
      <c r="K39" s="29" t="s">
        <v>66</v>
      </c>
    </row>
    <row r="40">
      <c r="D40" s="48"/>
      <c r="E40" s="49"/>
      <c r="G40" s="49"/>
    </row>
    <row r="41">
      <c r="D41" s="48"/>
      <c r="E41" s="49"/>
      <c r="G41" s="49"/>
    </row>
    <row r="42">
      <c r="D42" s="48"/>
    </row>
    <row r="43">
      <c r="D43" s="48"/>
      <c r="N43" s="32"/>
      <c r="O43" s="32"/>
      <c r="P43" s="32"/>
      <c r="Q43" s="32"/>
    </row>
    <row r="44">
      <c r="N44" s="32"/>
      <c r="O44" s="32"/>
      <c r="P44" s="32"/>
      <c r="Q44" s="32"/>
    </row>
    <row r="45">
      <c r="I45" s="25"/>
      <c r="J45" s="45"/>
      <c r="N45" s="32"/>
      <c r="O45" s="32"/>
      <c r="P45" s="32"/>
      <c r="Q45" s="32"/>
    </row>
    <row r="46">
      <c r="C46" s="25" t="s">
        <v>76</v>
      </c>
      <c r="D46" s="46">
        <v>3158.0</v>
      </c>
      <c r="E46" s="25" t="s">
        <v>73</v>
      </c>
      <c r="F46" s="32"/>
      <c r="G46" s="25" t="s">
        <v>74</v>
      </c>
      <c r="I46" s="25"/>
      <c r="J46" s="45"/>
      <c r="N46" s="32"/>
      <c r="O46" s="32"/>
      <c r="P46" s="32"/>
      <c r="Q46" s="32"/>
    </row>
    <row r="47">
      <c r="C47" s="47" t="s">
        <v>75</v>
      </c>
      <c r="D47" s="43">
        <v>0.9854338188727042</v>
      </c>
      <c r="E47" s="49">
        <v>3112.0</v>
      </c>
      <c r="G47" s="49">
        <v>4738.0</v>
      </c>
      <c r="I47" s="25"/>
      <c r="J47" s="29" t="s">
        <v>48</v>
      </c>
      <c r="K47" s="29" t="s">
        <v>66</v>
      </c>
      <c r="N47" s="32"/>
      <c r="O47" s="32"/>
      <c r="P47" s="32"/>
      <c r="Q47" s="32"/>
    </row>
    <row r="48">
      <c r="C48" s="47" t="s">
        <v>179</v>
      </c>
      <c r="D48" s="43">
        <v>0.014566181127295756</v>
      </c>
      <c r="E48" s="49">
        <v>46.0</v>
      </c>
      <c r="G48" s="49">
        <v>53.0</v>
      </c>
      <c r="I48" s="25"/>
      <c r="J48" s="29" t="s">
        <v>48</v>
      </c>
      <c r="K48" s="29" t="s">
        <v>66</v>
      </c>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ht="20.25" customHeight="1">
      <c r="C53" s="25" t="s">
        <v>80</v>
      </c>
      <c r="D53" s="45">
        <v>5.43</v>
      </c>
      <c r="E53" s="29" t="s">
        <v>81</v>
      </c>
      <c r="J53" s="29" t="s">
        <v>48</v>
      </c>
      <c r="K53" s="30" t="s">
        <v>82</v>
      </c>
    </row>
    <row r="54">
      <c r="C54" s="32" t="s">
        <v>83</v>
      </c>
      <c r="D54" s="51"/>
      <c r="E54" s="43">
        <v>0.9963167587476981</v>
      </c>
      <c r="I54" s="45"/>
      <c r="J54" s="29" t="s">
        <v>48</v>
      </c>
      <c r="K54" s="30" t="s">
        <v>82</v>
      </c>
      <c r="L54" s="45"/>
      <c r="O54" s="29"/>
      <c r="P54" s="30"/>
      <c r="Q54" s="30"/>
    </row>
    <row r="55">
      <c r="C55" s="32" t="s">
        <v>85</v>
      </c>
      <c r="D55" s="51"/>
      <c r="E55" s="43">
        <v>0.003683241252302026</v>
      </c>
      <c r="I55" s="45"/>
      <c r="J55" s="29" t="s">
        <v>48</v>
      </c>
      <c r="K55" s="30" t="s">
        <v>82</v>
      </c>
      <c r="L55" s="45"/>
      <c r="O55" s="29"/>
      <c r="P55" s="30"/>
      <c r="Q55" s="30"/>
    </row>
    <row r="56">
      <c r="C56" s="25"/>
      <c r="D56" s="54"/>
      <c r="G56" s="25"/>
      <c r="I56" s="45"/>
      <c r="J56" s="29"/>
      <c r="K56" s="30"/>
      <c r="L56" s="45"/>
      <c r="O56" s="29"/>
      <c r="P56" s="30"/>
      <c r="Q56" s="30"/>
    </row>
    <row r="57">
      <c r="C57" s="25" t="s">
        <v>86</v>
      </c>
      <c r="D57" s="43">
        <v>0.01495327102803734</v>
      </c>
      <c r="J57" s="29" t="s">
        <v>48</v>
      </c>
      <c r="K57" s="30" t="s">
        <v>82</v>
      </c>
      <c r="Q57" s="30"/>
    </row>
    <row r="58">
      <c r="C58" s="25" t="s">
        <v>87</v>
      </c>
      <c r="D58" s="45" t="s">
        <v>88</v>
      </c>
      <c r="J58" s="29" t="s">
        <v>48</v>
      </c>
      <c r="K58" s="30" t="s">
        <v>89</v>
      </c>
    </row>
    <row r="61">
      <c r="B61" s="41"/>
    </row>
    <row r="62">
      <c r="B62" s="41"/>
    </row>
    <row r="63">
      <c r="B63" s="41"/>
    </row>
    <row r="64">
      <c r="B64" s="41" t="s">
        <v>90</v>
      </c>
    </row>
    <row r="66">
      <c r="C66" s="25" t="s">
        <v>91</v>
      </c>
      <c r="D66" s="55">
        <v>18.45174</v>
      </c>
      <c r="J66" s="29" t="s">
        <v>48</v>
      </c>
      <c r="K66" s="30" t="s">
        <v>92</v>
      </c>
    </row>
    <row r="67">
      <c r="C67" s="25" t="s">
        <v>93</v>
      </c>
      <c r="D67" s="48">
        <v>0.12679766820678373</v>
      </c>
      <c r="J67" s="29" t="s">
        <v>48</v>
      </c>
      <c r="K67" s="30" t="s">
        <v>92</v>
      </c>
    </row>
    <row r="68">
      <c r="C68" s="25" t="s">
        <v>94</v>
      </c>
      <c r="D68" s="56">
        <v>0.500200438</v>
      </c>
      <c r="J68" s="29" t="s">
        <v>48</v>
      </c>
      <c r="K68" s="30" t="s">
        <v>92</v>
      </c>
    </row>
    <row r="69">
      <c r="B69" s="25"/>
      <c r="J69" s="29"/>
      <c r="K69" s="29"/>
    </row>
    <row r="70">
      <c r="B70" s="25"/>
      <c r="J70" s="29"/>
      <c r="K70" s="29"/>
    </row>
    <row r="71">
      <c r="B71" s="25"/>
      <c r="J71" s="29"/>
      <c r="K71" s="29"/>
    </row>
    <row r="72">
      <c r="B72" s="25"/>
      <c r="J72" s="29"/>
      <c r="K72" s="29"/>
    </row>
    <row r="73">
      <c r="B73" s="25"/>
      <c r="C73" s="25" t="s">
        <v>95</v>
      </c>
      <c r="D73" s="57" t="s">
        <v>310</v>
      </c>
      <c r="J73" s="29" t="s">
        <v>48</v>
      </c>
      <c r="K73" s="30" t="s">
        <v>92</v>
      </c>
    </row>
    <row r="74">
      <c r="B74" s="25"/>
    </row>
    <row r="75">
      <c r="B75" s="25"/>
      <c r="C75" s="25" t="s">
        <v>326</v>
      </c>
      <c r="D75" s="58"/>
    </row>
    <row r="76">
      <c r="B76" s="25"/>
      <c r="C76" s="25"/>
    </row>
    <row r="77">
      <c r="B77" s="25"/>
      <c r="D77" s="58"/>
    </row>
    <row r="78">
      <c r="B78" s="25"/>
      <c r="D78" s="58"/>
    </row>
    <row r="79">
      <c r="C79" s="25" t="s">
        <v>98</v>
      </c>
      <c r="D79" s="58"/>
    </row>
    <row r="80">
      <c r="C80" s="25"/>
      <c r="D80" s="59"/>
      <c r="I80" s="25"/>
    </row>
    <row r="81">
      <c r="C81" s="25" t="s">
        <v>99</v>
      </c>
      <c r="D81" s="60">
        <v>0.829958179</v>
      </c>
    </row>
    <row r="82">
      <c r="C82" s="25" t="s">
        <v>100</v>
      </c>
      <c r="D82" s="60">
        <v>0.253271887</v>
      </c>
    </row>
    <row r="83">
      <c r="C83" s="25" t="s">
        <v>101</v>
      </c>
      <c r="D83" s="60">
        <v>0.528103349</v>
      </c>
    </row>
    <row r="84">
      <c r="C84" s="25"/>
    </row>
    <row r="86">
      <c r="B86" s="41" t="s">
        <v>102</v>
      </c>
    </row>
    <row r="88">
      <c r="C88" s="25" t="s">
        <v>103</v>
      </c>
      <c r="D88" s="32"/>
      <c r="E88" s="32"/>
      <c r="F88" s="32"/>
      <c r="G88" s="32"/>
      <c r="H88" s="32"/>
      <c r="I88" s="32"/>
      <c r="J88" s="32"/>
      <c r="K88" s="32"/>
      <c r="L88" s="32"/>
    </row>
    <row r="89">
      <c r="C89" s="32"/>
      <c r="D89" s="32"/>
      <c r="E89" s="32"/>
      <c r="F89" s="32"/>
      <c r="G89" s="32"/>
      <c r="H89" s="32"/>
      <c r="I89" s="32"/>
      <c r="J89" s="32"/>
      <c r="K89" s="32"/>
      <c r="L89" s="32"/>
    </row>
    <row r="90">
      <c r="C90" s="25">
        <v>2015.0</v>
      </c>
      <c r="D90" s="25">
        <v>2016.0</v>
      </c>
      <c r="E90" s="25">
        <v>2017.0</v>
      </c>
      <c r="F90" s="25">
        <v>2018.0</v>
      </c>
      <c r="G90" s="25">
        <v>2019.0</v>
      </c>
      <c r="H90" s="25">
        <v>2020.0</v>
      </c>
      <c r="I90" s="25">
        <v>2021.0</v>
      </c>
      <c r="J90" s="25"/>
      <c r="K90" s="25"/>
      <c r="L90" s="25"/>
    </row>
    <row r="91">
      <c r="B91" s="25" t="s">
        <v>104</v>
      </c>
      <c r="C91" s="61">
        <v>16.37538</v>
      </c>
      <c r="D91" s="61">
        <v>17.08438</v>
      </c>
      <c r="E91" s="61">
        <v>17.67681</v>
      </c>
      <c r="F91" s="61">
        <v>18.16465</v>
      </c>
      <c r="G91" s="61">
        <v>19.00301</v>
      </c>
      <c r="H91" s="61">
        <v>16.54844</v>
      </c>
      <c r="I91" s="61">
        <v>18.45174</v>
      </c>
      <c r="J91" s="61"/>
      <c r="K91" s="61"/>
      <c r="L91" s="61"/>
      <c r="O91" s="29" t="s">
        <v>48</v>
      </c>
      <c r="P91" s="30" t="s">
        <v>92</v>
      </c>
    </row>
    <row r="94">
      <c r="C94" s="25" t="s">
        <v>105</v>
      </c>
      <c r="D94" s="32"/>
      <c r="E94" s="32"/>
      <c r="F94" s="32"/>
      <c r="G94" s="32"/>
      <c r="H94" s="32"/>
      <c r="I94" s="32"/>
      <c r="J94" s="32"/>
      <c r="K94" s="25"/>
      <c r="L94" s="32"/>
      <c r="M94" s="32"/>
      <c r="N94" s="32"/>
    </row>
    <row r="95">
      <c r="C95" s="25"/>
      <c r="D95" s="25">
        <v>2030.0</v>
      </c>
      <c r="E95" s="25">
        <v>2050.0</v>
      </c>
      <c r="G95" s="32"/>
      <c r="H95" s="32"/>
      <c r="I95" s="32"/>
      <c r="J95" s="32"/>
      <c r="K95" s="25"/>
      <c r="L95" s="25"/>
      <c r="M95" s="25"/>
      <c r="N95" s="25"/>
    </row>
    <row r="96">
      <c r="C96" s="29" t="s">
        <v>106</v>
      </c>
      <c r="D96" s="54">
        <v>0.25</v>
      </c>
      <c r="E96" s="54">
        <v>-0.1</v>
      </c>
      <c r="F96" s="62"/>
      <c r="J96" s="29" t="s">
        <v>48</v>
      </c>
      <c r="K96" s="63" t="s">
        <v>107</v>
      </c>
      <c r="L96" s="62"/>
      <c r="M96" s="62"/>
      <c r="N96" s="62"/>
    </row>
    <row r="97">
      <c r="C97" s="29" t="s">
        <v>108</v>
      </c>
      <c r="D97" s="54">
        <v>0.35</v>
      </c>
      <c r="E97" s="54">
        <v>0.0</v>
      </c>
      <c r="J97" s="47" t="s">
        <v>48</v>
      </c>
      <c r="K97" s="63" t="s">
        <v>107</v>
      </c>
    </row>
    <row r="98">
      <c r="C98" s="29" t="s">
        <v>109</v>
      </c>
      <c r="D98" s="54">
        <v>0.45</v>
      </c>
      <c r="E98" s="54">
        <v>0.75</v>
      </c>
      <c r="J98" s="47" t="s">
        <v>48</v>
      </c>
      <c r="K98" s="63" t="s">
        <v>107</v>
      </c>
    </row>
    <row r="99">
      <c r="B99" s="29"/>
      <c r="C99" s="25"/>
      <c r="D99" s="54"/>
    </row>
    <row r="100">
      <c r="B100" s="29"/>
      <c r="C100" s="25"/>
      <c r="D100" s="54"/>
    </row>
    <row r="101">
      <c r="B101" s="29"/>
      <c r="C101" s="25"/>
      <c r="D101" s="54"/>
    </row>
    <row r="103">
      <c r="C103" s="25"/>
      <c r="D103" s="54"/>
    </row>
    <row r="104">
      <c r="C104" s="25"/>
      <c r="D104" s="29"/>
      <c r="F104" s="29"/>
      <c r="G104" s="29"/>
      <c r="I104" s="25"/>
      <c r="J104" s="32"/>
      <c r="K104" s="32"/>
      <c r="L104" s="32"/>
      <c r="M104" s="32"/>
      <c r="N104" s="32"/>
      <c r="O104" s="32"/>
      <c r="P104" s="32"/>
      <c r="Q104" s="32"/>
      <c r="R104" s="32"/>
    </row>
    <row r="105">
      <c r="C105" s="25"/>
      <c r="D105" s="29"/>
      <c r="F105" s="29"/>
      <c r="G105" s="29"/>
      <c r="I105" s="25"/>
      <c r="J105" s="32"/>
      <c r="K105" s="32"/>
      <c r="L105" s="32"/>
      <c r="M105" s="32"/>
      <c r="N105" s="32"/>
      <c r="O105" s="32"/>
      <c r="P105" s="32"/>
      <c r="Q105" s="32"/>
      <c r="R105" s="32"/>
    </row>
    <row r="106">
      <c r="C106" s="25" t="s">
        <v>110</v>
      </c>
      <c r="D106" s="29" t="s">
        <v>119</v>
      </c>
      <c r="J106" s="29" t="s">
        <v>48</v>
      </c>
      <c r="K106" s="86" t="s">
        <v>327</v>
      </c>
    </row>
    <row r="107">
      <c r="C107" s="25" t="s">
        <v>113</v>
      </c>
      <c r="D107" s="29" t="s">
        <v>119</v>
      </c>
      <c r="J107" s="29" t="s">
        <v>48</v>
      </c>
      <c r="K107" s="29" t="s">
        <v>114</v>
      </c>
    </row>
    <row r="108">
      <c r="C108" s="25" t="s">
        <v>115</v>
      </c>
      <c r="D108" s="87" t="s">
        <v>238</v>
      </c>
      <c r="J108" s="29" t="s">
        <v>48</v>
      </c>
      <c r="K108" s="29" t="s">
        <v>117</v>
      </c>
      <c r="AC108" s="29"/>
      <c r="AD108" s="29"/>
      <c r="AE108" s="29"/>
      <c r="AF108" s="29"/>
    </row>
    <row r="109">
      <c r="C109" s="25" t="s">
        <v>118</v>
      </c>
      <c r="D109" s="29" t="s">
        <v>119</v>
      </c>
      <c r="J109" s="29" t="s">
        <v>48</v>
      </c>
      <c r="K109" s="29" t="s">
        <v>117</v>
      </c>
    </row>
    <row r="110">
      <c r="C110" s="64" t="s">
        <v>120</v>
      </c>
      <c r="D110" s="65" t="s">
        <v>111</v>
      </c>
      <c r="J110" s="29" t="s">
        <v>48</v>
      </c>
      <c r="K110" s="29" t="s">
        <v>117</v>
      </c>
    </row>
    <row r="111">
      <c r="C111" s="25" t="s">
        <v>121</v>
      </c>
      <c r="D111" s="29" t="s">
        <v>88</v>
      </c>
      <c r="J111" s="29" t="s">
        <v>48</v>
      </c>
      <c r="K111" s="29" t="s">
        <v>117</v>
      </c>
    </row>
    <row r="112">
      <c r="C112" s="29"/>
    </row>
    <row r="113">
      <c r="C113" s="25" t="s">
        <v>122</v>
      </c>
      <c r="D113" s="29" t="s">
        <v>119</v>
      </c>
      <c r="E113" s="29" t="s">
        <v>328</v>
      </c>
      <c r="J113" s="29" t="s">
        <v>48</v>
      </c>
      <c r="K113" s="29" t="s">
        <v>124</v>
      </c>
    </row>
    <row r="114">
      <c r="C114" s="66"/>
    </row>
    <row r="115">
      <c r="C115" s="66"/>
    </row>
    <row r="116">
      <c r="C116" s="66" t="s">
        <v>125</v>
      </c>
    </row>
    <row r="117">
      <c r="D117" s="29" t="s">
        <v>329</v>
      </c>
      <c r="J117" s="29" t="s">
        <v>48</v>
      </c>
      <c r="K117" s="29" t="s">
        <v>124</v>
      </c>
    </row>
    <row r="118">
      <c r="C118" s="25"/>
      <c r="D118" s="29" t="s">
        <v>330</v>
      </c>
      <c r="J118" s="29" t="s">
        <v>48</v>
      </c>
      <c r="K118" s="29" t="s">
        <v>124</v>
      </c>
    </row>
    <row r="119">
      <c r="D119" s="29" t="s">
        <v>331</v>
      </c>
      <c r="J119" s="29" t="s">
        <v>48</v>
      </c>
      <c r="K119" s="29" t="s">
        <v>124</v>
      </c>
    </row>
    <row r="120">
      <c r="B120" s="66"/>
      <c r="D120" s="29" t="s">
        <v>332</v>
      </c>
      <c r="J120" s="29" t="s">
        <v>48</v>
      </c>
      <c r="K120" s="29" t="s">
        <v>124</v>
      </c>
    </row>
    <row r="121">
      <c r="C121" s="66"/>
      <c r="D121" s="29" t="s">
        <v>333</v>
      </c>
      <c r="J121" s="29" t="s">
        <v>48</v>
      </c>
      <c r="K121" s="29" t="s">
        <v>124</v>
      </c>
    </row>
    <row r="122">
      <c r="C122" s="66"/>
      <c r="D122" s="29" t="s">
        <v>334</v>
      </c>
      <c r="J122" s="29" t="s">
        <v>48</v>
      </c>
      <c r="K122" s="29" t="s">
        <v>124</v>
      </c>
    </row>
    <row r="123">
      <c r="C123" s="66"/>
    </row>
    <row r="124">
      <c r="C124" s="66" t="s">
        <v>130</v>
      </c>
    </row>
    <row r="126">
      <c r="C126" s="25" t="s">
        <v>131</v>
      </c>
      <c r="D126" s="47" t="s">
        <v>335</v>
      </c>
      <c r="G126" s="47" t="s">
        <v>253</v>
      </c>
      <c r="J126" s="29" t="s">
        <v>48</v>
      </c>
      <c r="K126" s="29" t="s">
        <v>117</v>
      </c>
    </row>
    <row r="127">
      <c r="D127" s="47" t="s">
        <v>336</v>
      </c>
      <c r="G127" s="47" t="s">
        <v>337</v>
      </c>
      <c r="J127" s="29" t="s">
        <v>48</v>
      </c>
      <c r="K127" s="29" t="s">
        <v>117</v>
      </c>
    </row>
    <row r="128">
      <c r="D128" s="47" t="s">
        <v>338</v>
      </c>
      <c r="G128" s="47" t="s">
        <v>255</v>
      </c>
      <c r="J128" s="29" t="s">
        <v>48</v>
      </c>
      <c r="K128" s="29" t="s">
        <v>117</v>
      </c>
    </row>
    <row r="129">
      <c r="D129" s="47" t="s">
        <v>339</v>
      </c>
      <c r="G129" s="47" t="s">
        <v>340</v>
      </c>
      <c r="J129" s="29" t="s">
        <v>48</v>
      </c>
      <c r="K129" s="29" t="s">
        <v>117</v>
      </c>
    </row>
    <row r="130">
      <c r="D130" s="47" t="s">
        <v>341</v>
      </c>
      <c r="G130" s="47" t="s">
        <v>342</v>
      </c>
      <c r="J130" s="29" t="s">
        <v>48</v>
      </c>
      <c r="K130" s="29" t="s">
        <v>117</v>
      </c>
    </row>
    <row r="131">
      <c r="D131" s="47" t="s">
        <v>251</v>
      </c>
      <c r="J131" s="29" t="s">
        <v>48</v>
      </c>
      <c r="K131" s="29" t="s">
        <v>117</v>
      </c>
    </row>
    <row r="135">
      <c r="C135" s="25" t="s">
        <v>133</v>
      </c>
      <c r="D135" s="29" t="s">
        <v>88</v>
      </c>
    </row>
    <row r="138">
      <c r="A138" s="70" t="s">
        <v>135</v>
      </c>
      <c r="B138" s="71"/>
      <c r="C138" s="71"/>
      <c r="D138" s="71"/>
      <c r="E138" s="71"/>
      <c r="F138" s="71"/>
      <c r="G138" s="71"/>
      <c r="H138" s="71"/>
      <c r="I138" s="71"/>
      <c r="J138" s="71"/>
      <c r="K138" s="71"/>
      <c r="L138" s="71"/>
      <c r="M138" s="71"/>
      <c r="N138" s="71"/>
    </row>
    <row r="141">
      <c r="B141" s="41" t="s">
        <v>136</v>
      </c>
    </row>
    <row r="142">
      <c r="B142" s="25"/>
    </row>
    <row r="143">
      <c r="B143" s="25"/>
      <c r="C143" s="25" t="s">
        <v>137</v>
      </c>
      <c r="D143" s="29" t="s">
        <v>119</v>
      </c>
      <c r="J143" s="29" t="s">
        <v>48</v>
      </c>
      <c r="K143" s="30" t="s">
        <v>288</v>
      </c>
    </row>
    <row r="144">
      <c r="B144" s="25"/>
      <c r="C144" s="25" t="s">
        <v>138</v>
      </c>
      <c r="D144" s="29" t="s">
        <v>119</v>
      </c>
      <c r="J144" s="29" t="s">
        <v>48</v>
      </c>
      <c r="K144" s="30" t="s">
        <v>288</v>
      </c>
    </row>
    <row r="145">
      <c r="B145" s="25"/>
      <c r="C145" s="25" t="s">
        <v>139</v>
      </c>
      <c r="D145" s="29" t="s">
        <v>343</v>
      </c>
      <c r="J145" s="29" t="s">
        <v>48</v>
      </c>
      <c r="K145" s="30" t="s">
        <v>288</v>
      </c>
    </row>
    <row r="146">
      <c r="B146" s="25"/>
      <c r="C146" s="25" t="s">
        <v>141</v>
      </c>
      <c r="D146" s="29" t="s">
        <v>140</v>
      </c>
      <c r="K146" s="30"/>
    </row>
    <row r="147">
      <c r="B147" s="25"/>
    </row>
    <row r="148">
      <c r="B148" s="41"/>
    </row>
    <row r="149">
      <c r="B149" s="41" t="s">
        <v>142</v>
      </c>
    </row>
    <row r="150">
      <c r="B150" s="25"/>
    </row>
    <row r="151">
      <c r="B151" s="25"/>
      <c r="C151" s="25" t="s">
        <v>143</v>
      </c>
      <c r="D151" s="29" t="s">
        <v>344</v>
      </c>
      <c r="J151" s="29" t="s">
        <v>48</v>
      </c>
      <c r="K151" s="30" t="s">
        <v>264</v>
      </c>
    </row>
    <row r="152">
      <c r="B152" s="25"/>
      <c r="C152" s="25" t="s">
        <v>144</v>
      </c>
      <c r="D152" s="29" t="s">
        <v>88</v>
      </c>
    </row>
    <row r="153">
      <c r="B153" s="25"/>
    </row>
    <row r="154">
      <c r="B154" s="25"/>
      <c r="C154" s="25"/>
      <c r="D154" s="29"/>
      <c r="J154" s="29"/>
      <c r="K154" s="30"/>
    </row>
    <row r="155">
      <c r="B155" s="41" t="s">
        <v>145</v>
      </c>
    </row>
    <row r="156">
      <c r="B156" s="25"/>
    </row>
    <row r="157">
      <c r="B157" s="25"/>
      <c r="C157" s="25" t="s">
        <v>146</v>
      </c>
      <c r="D157" s="29" t="s">
        <v>344</v>
      </c>
      <c r="J157" s="29" t="s">
        <v>48</v>
      </c>
      <c r="K157" s="30" t="s">
        <v>264</v>
      </c>
    </row>
    <row r="158">
      <c r="B158" s="25"/>
      <c r="C158" s="25" t="s">
        <v>144</v>
      </c>
      <c r="D158" s="29" t="s">
        <v>88</v>
      </c>
    </row>
    <row r="159">
      <c r="B159" s="25"/>
      <c r="C159" s="25" t="s">
        <v>147</v>
      </c>
      <c r="D159" s="29" t="s">
        <v>88</v>
      </c>
      <c r="J159" s="29" t="s">
        <v>48</v>
      </c>
    </row>
    <row r="160">
      <c r="B160" s="41"/>
    </row>
    <row r="161">
      <c r="B161" s="41"/>
    </row>
    <row r="162">
      <c r="B162" s="41" t="s">
        <v>148</v>
      </c>
    </row>
    <row r="163">
      <c r="B163" s="25"/>
    </row>
    <row r="164">
      <c r="B164" s="25"/>
      <c r="C164" s="25" t="s">
        <v>149</v>
      </c>
      <c r="D164" s="29" t="s">
        <v>140</v>
      </c>
      <c r="J164" s="29" t="s">
        <v>48</v>
      </c>
      <c r="K164" s="30" t="s">
        <v>150</v>
      </c>
    </row>
    <row r="165">
      <c r="B165" s="25"/>
      <c r="C165" s="25" t="s">
        <v>151</v>
      </c>
      <c r="D165" s="72">
        <v>0.0</v>
      </c>
      <c r="I165" s="25"/>
      <c r="J165" s="29" t="s">
        <v>48</v>
      </c>
      <c r="K165" s="30" t="s">
        <v>150</v>
      </c>
      <c r="M165" s="29"/>
      <c r="N165" s="30"/>
    </row>
    <row r="166">
      <c r="B166" s="25"/>
      <c r="C166" s="25"/>
      <c r="D166" s="29"/>
      <c r="I166" s="25"/>
      <c r="M166" s="29"/>
      <c r="N166" s="30"/>
    </row>
    <row r="167">
      <c r="B167" s="25"/>
      <c r="C167" s="25" t="s">
        <v>152</v>
      </c>
      <c r="D167" s="29" t="s">
        <v>345</v>
      </c>
      <c r="J167" s="68" t="s">
        <v>48</v>
      </c>
      <c r="K167" s="69" t="s">
        <v>154</v>
      </c>
    </row>
    <row r="168">
      <c r="B168" s="25"/>
      <c r="C168" s="25" t="s">
        <v>155</v>
      </c>
      <c r="D168" s="73">
        <v>6.0</v>
      </c>
      <c r="J168" s="29" t="s">
        <v>48</v>
      </c>
      <c r="K168" s="30" t="s">
        <v>156</v>
      </c>
    </row>
    <row r="169">
      <c r="B169" s="25"/>
    </row>
    <row r="170">
      <c r="B170" s="25"/>
    </row>
    <row r="171">
      <c r="B171" s="41" t="s">
        <v>157</v>
      </c>
    </row>
    <row r="172">
      <c r="B172" s="25"/>
    </row>
    <row r="173">
      <c r="B173" s="25"/>
      <c r="C173" s="25" t="s">
        <v>158</v>
      </c>
      <c r="D173" s="73">
        <v>2295.0</v>
      </c>
      <c r="E173" s="29" t="s">
        <v>159</v>
      </c>
      <c r="J173" s="29" t="s">
        <v>48</v>
      </c>
      <c r="K173" s="30" t="s">
        <v>160</v>
      </c>
    </row>
    <row r="174">
      <c r="B174" s="25"/>
      <c r="C174" s="25" t="s">
        <v>315</v>
      </c>
      <c r="D174" s="73">
        <v>4464.0</v>
      </c>
      <c r="E174" s="29" t="s">
        <v>162</v>
      </c>
      <c r="J174" s="29" t="s">
        <v>48</v>
      </c>
      <c r="K174" s="30" t="s">
        <v>163</v>
      </c>
      <c r="M174" s="29"/>
      <c r="N174" s="30"/>
    </row>
    <row r="175">
      <c r="B175" s="25"/>
      <c r="C175" s="25" t="s">
        <v>316</v>
      </c>
      <c r="D175" s="73">
        <v>3148.0</v>
      </c>
      <c r="E175" s="29" t="s">
        <v>165</v>
      </c>
      <c r="J175" s="29" t="s">
        <v>48</v>
      </c>
      <c r="K175" s="30" t="s">
        <v>166</v>
      </c>
      <c r="M175" s="29"/>
      <c r="N175" s="30"/>
    </row>
    <row r="176">
      <c r="B176" s="25"/>
      <c r="C176" s="77" t="s">
        <v>167</v>
      </c>
      <c r="D176" s="78">
        <v>186.0</v>
      </c>
      <c r="E176" s="68" t="s">
        <v>159</v>
      </c>
      <c r="J176" s="29" t="s">
        <v>48</v>
      </c>
      <c r="K176" s="30" t="s">
        <v>168</v>
      </c>
    </row>
    <row r="177" ht="16.5" customHeight="1">
      <c r="B177" s="25"/>
      <c r="C177" s="77" t="s">
        <v>169</v>
      </c>
      <c r="D177" s="78">
        <v>640.0</v>
      </c>
      <c r="E177" s="68" t="s">
        <v>346</v>
      </c>
      <c r="J177" s="29" t="s">
        <v>48</v>
      </c>
      <c r="K177" s="30" t="s">
        <v>168</v>
      </c>
    </row>
    <row r="178">
      <c r="B178" s="25"/>
    </row>
    <row r="179">
      <c r="B179" s="25"/>
      <c r="C179" s="25" t="s">
        <v>170</v>
      </c>
      <c r="D179" s="29" t="s">
        <v>119</v>
      </c>
      <c r="J179" s="29" t="s">
        <v>48</v>
      </c>
      <c r="K179" s="30" t="s">
        <v>347</v>
      </c>
    </row>
    <row r="180">
      <c r="B180" s="25"/>
      <c r="C180" s="25" t="s">
        <v>144</v>
      </c>
      <c r="D180" s="29" t="s">
        <v>348</v>
      </c>
      <c r="J180" s="29" t="s">
        <v>48</v>
      </c>
      <c r="K180" s="30" t="s">
        <v>349</v>
      </c>
    </row>
    <row r="181">
      <c r="B181" s="25"/>
      <c r="D181" s="29" t="s">
        <v>350</v>
      </c>
    </row>
    <row r="183">
      <c r="B183" s="41" t="s">
        <v>175</v>
      </c>
    </row>
    <row r="184">
      <c r="B184" s="41"/>
    </row>
    <row r="185">
      <c r="C185" s="77" t="s">
        <v>176</v>
      </c>
      <c r="D185" s="81">
        <v>112.3</v>
      </c>
      <c r="E185" s="68"/>
      <c r="F185" s="68"/>
      <c r="G185" s="68"/>
      <c r="H185" s="68"/>
      <c r="I185" s="68"/>
      <c r="J185" s="78" t="s">
        <v>48</v>
      </c>
      <c r="K185" s="79" t="s">
        <v>177</v>
      </c>
      <c r="P185" s="32"/>
      <c r="Q185" s="32"/>
    </row>
    <row r="186">
      <c r="C186" s="77" t="s">
        <v>178</v>
      </c>
      <c r="D186" s="85">
        <v>0.037</v>
      </c>
      <c r="E186" s="68"/>
      <c r="F186" s="68"/>
      <c r="G186" s="68"/>
      <c r="H186" s="68"/>
      <c r="I186" s="68"/>
      <c r="J186" s="78" t="s">
        <v>48</v>
      </c>
      <c r="K186" s="79" t="s">
        <v>177</v>
      </c>
      <c r="P186" s="32"/>
      <c r="Q186" s="32"/>
    </row>
    <row r="187">
      <c r="C187" s="25"/>
      <c r="E187" s="25"/>
      <c r="F187" s="76"/>
      <c r="K187" s="30"/>
      <c r="P187" s="32"/>
      <c r="Q187" s="32"/>
    </row>
    <row r="188">
      <c r="C188" s="32"/>
      <c r="E188" s="25"/>
      <c r="F188" s="76"/>
      <c r="K188" s="30"/>
      <c r="P188" s="32"/>
      <c r="Q188" s="32"/>
    </row>
    <row r="189">
      <c r="B189" s="41"/>
    </row>
    <row r="190">
      <c r="B190" s="41" t="s">
        <v>179</v>
      </c>
    </row>
    <row r="192">
      <c r="C192" s="25" t="s">
        <v>180</v>
      </c>
      <c r="D192" s="73">
        <v>3.01231</v>
      </c>
      <c r="E192" s="29" t="s">
        <v>181</v>
      </c>
      <c r="J192" s="29" t="s">
        <v>48</v>
      </c>
      <c r="K192" s="29" t="s">
        <v>182</v>
      </c>
    </row>
    <row r="193">
      <c r="C193" s="25" t="s">
        <v>183</v>
      </c>
      <c r="D193" s="73">
        <v>46.2447</v>
      </c>
      <c r="E193" s="29" t="s">
        <v>165</v>
      </c>
      <c r="J193" s="29" t="s">
        <v>48</v>
      </c>
      <c r="K193" s="30" t="s">
        <v>184</v>
      </c>
    </row>
    <row r="194">
      <c r="C194" s="25" t="s">
        <v>185</v>
      </c>
      <c r="D194" s="29" t="s">
        <v>351</v>
      </c>
      <c r="J194" s="29" t="s">
        <v>48</v>
      </c>
      <c r="K194" s="30" t="s">
        <v>186</v>
      </c>
    </row>
    <row r="195">
      <c r="C195" s="25" t="s">
        <v>187</v>
      </c>
      <c r="D195" s="29" t="s">
        <v>140</v>
      </c>
    </row>
    <row r="198">
      <c r="B198" s="41" t="s">
        <v>188</v>
      </c>
    </row>
    <row r="200">
      <c r="C200" s="25" t="s">
        <v>189</v>
      </c>
      <c r="D200" s="73">
        <v>69.30394773</v>
      </c>
      <c r="J200" s="29" t="s">
        <v>48</v>
      </c>
      <c r="K200" s="29" t="s">
        <v>190</v>
      </c>
    </row>
    <row r="201">
      <c r="C201" s="25" t="s">
        <v>191</v>
      </c>
      <c r="D201" s="73">
        <v>6980958.0</v>
      </c>
      <c r="E201" s="29" t="s">
        <v>17</v>
      </c>
      <c r="J201" s="29" t="s">
        <v>48</v>
      </c>
      <c r="K201" s="30" t="s">
        <v>192</v>
      </c>
    </row>
    <row r="202">
      <c r="B202" s="25"/>
      <c r="C202" s="25"/>
    </row>
    <row r="203">
      <c r="C203" s="25"/>
      <c r="K203" s="30"/>
    </row>
    <row r="204">
      <c r="B204" s="41" t="s">
        <v>193</v>
      </c>
    </row>
    <row r="206">
      <c r="B206" s="25"/>
      <c r="C206" s="25" t="s">
        <v>194</v>
      </c>
      <c r="D206" s="29" t="s">
        <v>88</v>
      </c>
      <c r="J206" s="29" t="s">
        <v>48</v>
      </c>
      <c r="K206" s="30" t="s">
        <v>195</v>
      </c>
    </row>
    <row r="207">
      <c r="B207" s="25"/>
      <c r="C207" s="25" t="s">
        <v>196</v>
      </c>
      <c r="D207" s="43">
        <v>0.0037</v>
      </c>
      <c r="J207" s="29" t="s">
        <v>48</v>
      </c>
      <c r="K207" s="30" t="s">
        <v>82</v>
      </c>
    </row>
    <row r="208">
      <c r="C208" s="25" t="s">
        <v>197</v>
      </c>
      <c r="D208" s="29" t="s">
        <v>88</v>
      </c>
      <c r="J208" s="29" t="s">
        <v>48</v>
      </c>
      <c r="K208" s="30" t="s">
        <v>195</v>
      </c>
    </row>
    <row r="209">
      <c r="B209" s="25"/>
      <c r="I209" s="29"/>
    </row>
    <row r="210">
      <c r="B210" s="25"/>
      <c r="I210" s="29"/>
    </row>
    <row r="211">
      <c r="B211" s="25"/>
      <c r="I211" s="29"/>
    </row>
    <row r="212">
      <c r="B212" s="41" t="s">
        <v>198</v>
      </c>
      <c r="I212" s="29"/>
    </row>
    <row r="213">
      <c r="B213" s="25"/>
      <c r="C213" s="77" t="s">
        <v>199</v>
      </c>
      <c r="D213" s="78" t="s">
        <v>352</v>
      </c>
      <c r="E213" s="68"/>
      <c r="F213" s="68"/>
      <c r="G213" s="68"/>
      <c r="H213" s="78"/>
      <c r="I213" s="68"/>
      <c r="J213" s="78" t="s">
        <v>48</v>
      </c>
      <c r="K213" s="79" t="s">
        <v>201</v>
      </c>
    </row>
    <row r="214">
      <c r="B214" s="25"/>
      <c r="C214" s="25" t="s">
        <v>202</v>
      </c>
      <c r="D214" s="29" t="s">
        <v>88</v>
      </c>
      <c r="J214" s="29" t="s">
        <v>48</v>
      </c>
      <c r="K214" s="30" t="s">
        <v>203</v>
      </c>
    </row>
    <row r="215">
      <c r="B215" s="25"/>
      <c r="C215" s="25" t="s">
        <v>204</v>
      </c>
      <c r="D215" s="29" t="s">
        <v>88</v>
      </c>
      <c r="J215" s="29" t="s">
        <v>48</v>
      </c>
      <c r="K215" s="30" t="s">
        <v>203</v>
      </c>
    </row>
    <row r="216">
      <c r="B216" s="25"/>
      <c r="C216" s="25" t="s">
        <v>205</v>
      </c>
      <c r="D216" s="29" t="s">
        <v>300</v>
      </c>
      <c r="H216" s="29"/>
      <c r="J216" s="29" t="s">
        <v>48</v>
      </c>
      <c r="K216" s="79" t="s">
        <v>207</v>
      </c>
    </row>
    <row r="217">
      <c r="B217" s="25"/>
    </row>
    <row r="218">
      <c r="C218" s="25" t="s">
        <v>208</v>
      </c>
      <c r="D218" s="29" t="s">
        <v>209</v>
      </c>
      <c r="J218" s="29" t="s">
        <v>48</v>
      </c>
      <c r="K218" s="30" t="s">
        <v>210</v>
      </c>
    </row>
    <row r="219">
      <c r="C219" s="25" t="s">
        <v>211</v>
      </c>
      <c r="D219" s="29" t="s">
        <v>209</v>
      </c>
      <c r="J219" s="29" t="s">
        <v>48</v>
      </c>
      <c r="K219" s="30" t="s">
        <v>210</v>
      </c>
    </row>
    <row r="220">
      <c r="C220" s="25" t="s">
        <v>212</v>
      </c>
      <c r="D220" s="29" t="s">
        <v>111</v>
      </c>
      <c r="J220" s="29" t="s">
        <v>48</v>
      </c>
      <c r="K220" s="29" t="s">
        <v>213</v>
      </c>
    </row>
    <row r="226">
      <c r="B226" s="41" t="s">
        <v>214</v>
      </c>
    </row>
    <row r="227">
      <c r="C227" s="25" t="s">
        <v>215</v>
      </c>
      <c r="E227" s="25" t="s">
        <v>216</v>
      </c>
    </row>
    <row r="228">
      <c r="C228" s="25" t="s">
        <v>217</v>
      </c>
      <c r="D228" s="88">
        <v>-0.751</v>
      </c>
      <c r="E228" s="78" t="s">
        <v>353</v>
      </c>
      <c r="J228" s="29" t="s">
        <v>48</v>
      </c>
      <c r="K228" s="29" t="s">
        <v>218</v>
      </c>
    </row>
    <row r="229">
      <c r="C229" s="25" t="s">
        <v>219</v>
      </c>
      <c r="D229" s="48">
        <v>-0.866</v>
      </c>
      <c r="E229" s="78" t="s">
        <v>273</v>
      </c>
      <c r="J229" s="29" t="s">
        <v>48</v>
      </c>
      <c r="K229" s="30" t="s">
        <v>220</v>
      </c>
    </row>
    <row r="230">
      <c r="C230" s="25" t="s">
        <v>221</v>
      </c>
      <c r="D230" s="48">
        <v>-0.849</v>
      </c>
      <c r="E230" s="78" t="s">
        <v>273</v>
      </c>
      <c r="J230" s="29" t="s">
        <v>48</v>
      </c>
      <c r="K230" s="30" t="s">
        <v>220</v>
      </c>
    </row>
    <row r="231">
      <c r="C231" s="25" t="s">
        <v>222</v>
      </c>
      <c r="D231" s="88">
        <v>-0.901</v>
      </c>
      <c r="E231" s="78" t="s">
        <v>353</v>
      </c>
      <c r="J231" s="29" t="s">
        <v>48</v>
      </c>
      <c r="K231" s="30" t="s">
        <v>223</v>
      </c>
    </row>
    <row r="232">
      <c r="C232" s="25"/>
      <c r="D232" s="29"/>
      <c r="J232" s="29"/>
      <c r="K232" s="29"/>
    </row>
    <row r="233">
      <c r="C233" s="25"/>
      <c r="D233" s="29"/>
      <c r="J233" s="29"/>
      <c r="K233" s="29"/>
    </row>
    <row r="234">
      <c r="C234" s="25" t="s">
        <v>224</v>
      </c>
      <c r="D234" s="29" t="s">
        <v>88</v>
      </c>
      <c r="J234" s="29" t="s">
        <v>48</v>
      </c>
      <c r="K234" s="29" t="s">
        <v>225</v>
      </c>
    </row>
    <row r="235">
      <c r="C235" s="25" t="s">
        <v>226</v>
      </c>
      <c r="D235" s="29" t="s">
        <v>88</v>
      </c>
    </row>
    <row r="236">
      <c r="C236" s="25" t="s">
        <v>227</v>
      </c>
      <c r="D236" s="29" t="s">
        <v>88</v>
      </c>
    </row>
  </sheetData>
  <mergeCells count="4">
    <mergeCell ref="C2:P3"/>
    <mergeCell ref="C4:P4"/>
    <mergeCell ref="C25:E27"/>
    <mergeCell ref="D110:G110"/>
  </mergeCells>
  <hyperlinks>
    <hyperlink r:id="rId1" ref="C2"/>
    <hyperlink r:id="rId2" ref="C4"/>
  </hyperlinks>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354</v>
      </c>
    </row>
    <row r="4" ht="33.0" customHeight="1">
      <c r="C4" s="26" t="s">
        <v>355</v>
      </c>
    </row>
    <row r="7">
      <c r="B7" s="27" t="s">
        <v>356</v>
      </c>
    </row>
    <row r="10">
      <c r="C10" s="25" t="s">
        <v>46</v>
      </c>
      <c r="D10" s="29" t="s">
        <v>47</v>
      </c>
      <c r="J10" s="29" t="s">
        <v>48</v>
      </c>
      <c r="K10" s="30" t="s">
        <v>49</v>
      </c>
    </row>
    <row r="11">
      <c r="C11" s="25" t="s">
        <v>50</v>
      </c>
      <c r="D11" s="31">
        <v>0.535</v>
      </c>
      <c r="J11" s="29" t="s">
        <v>48</v>
      </c>
      <c r="K11" s="30" t="s">
        <v>51</v>
      </c>
    </row>
    <row r="12">
      <c r="C12" s="32"/>
    </row>
    <row r="13">
      <c r="C13" s="32"/>
    </row>
    <row r="14">
      <c r="C14" s="32"/>
      <c r="D14" s="25" t="s">
        <v>52</v>
      </c>
      <c r="E14" s="25" t="s">
        <v>53</v>
      </c>
    </row>
    <row r="15">
      <c r="C15" s="25" t="s">
        <v>54</v>
      </c>
      <c r="D15" s="33">
        <v>2.15928431E8</v>
      </c>
      <c r="E15" s="34">
        <v>0.1883614131550886</v>
      </c>
      <c r="J15" s="29" t="s">
        <v>48</v>
      </c>
      <c r="K15" s="30" t="s">
        <v>55</v>
      </c>
    </row>
    <row r="16">
      <c r="C16" s="25" t="s">
        <v>56</v>
      </c>
      <c r="D16" s="34">
        <v>0.5374829635102568</v>
      </c>
      <c r="E16" s="34">
        <v>0.3390297685692403</v>
      </c>
      <c r="J16" s="29" t="s">
        <v>48</v>
      </c>
      <c r="K16" s="30" t="s">
        <v>57</v>
      </c>
    </row>
    <row r="17">
      <c r="C17" s="25"/>
      <c r="D17" s="35"/>
      <c r="E17" s="25" t="s">
        <v>58</v>
      </c>
      <c r="J17" s="29"/>
      <c r="K17" s="30"/>
    </row>
    <row r="18">
      <c r="C18" s="25" t="s">
        <v>59</v>
      </c>
      <c r="D18" s="35">
        <v>2427.665605</v>
      </c>
      <c r="E18" s="36">
        <v>-0.09385720086994764</v>
      </c>
      <c r="J18" s="29" t="s">
        <v>48</v>
      </c>
      <c r="K18" s="30" t="s">
        <v>60</v>
      </c>
    </row>
    <row r="19">
      <c r="I19" s="32"/>
    </row>
    <row r="20">
      <c r="I20" s="32"/>
    </row>
    <row r="21">
      <c r="I21" s="32"/>
    </row>
    <row r="22">
      <c r="I22" s="32"/>
    </row>
    <row r="23">
      <c r="I23" s="32"/>
    </row>
    <row r="24">
      <c r="C24" s="37" t="s">
        <v>61</v>
      </c>
      <c r="D24" s="38"/>
      <c r="E24" s="38"/>
      <c r="F24" s="38"/>
      <c r="H24" s="38"/>
      <c r="I24" s="38"/>
    </row>
    <row r="25" ht="43.5" customHeight="1">
      <c r="B25" s="38"/>
      <c r="C25" s="89" t="s">
        <v>357</v>
      </c>
      <c r="F25" s="38"/>
      <c r="H25" s="38"/>
      <c r="I25" s="38"/>
    </row>
    <row r="26" ht="73.5" customHeight="1">
      <c r="B26" s="38"/>
      <c r="F26" s="38"/>
      <c r="H26" s="38"/>
      <c r="I26" s="38"/>
    </row>
    <row r="27" ht="39.75" customHeight="1">
      <c r="B27" s="38"/>
      <c r="F27" s="38"/>
      <c r="H27" s="38"/>
      <c r="I27" s="38"/>
    </row>
    <row r="28">
      <c r="I28" s="32"/>
    </row>
    <row r="29">
      <c r="I29" s="32"/>
    </row>
    <row r="30">
      <c r="B30" s="41" t="s">
        <v>63</v>
      </c>
      <c r="I30" s="32"/>
    </row>
    <row r="31">
      <c r="I31" s="32"/>
    </row>
    <row r="32">
      <c r="C32" s="25" t="s">
        <v>64</v>
      </c>
      <c r="D32" s="42" t="s">
        <v>88</v>
      </c>
    </row>
    <row r="33">
      <c r="C33" s="25" t="s">
        <v>67</v>
      </c>
      <c r="D33" s="42" t="s">
        <v>88</v>
      </c>
      <c r="E33" s="44"/>
    </row>
    <row r="34">
      <c r="C34" s="25" t="s">
        <v>69</v>
      </c>
      <c r="D34" s="42" t="s">
        <v>88</v>
      </c>
    </row>
    <row r="35">
      <c r="C35" s="25" t="s">
        <v>67</v>
      </c>
      <c r="D35" s="42" t="s">
        <v>88</v>
      </c>
      <c r="E35" s="44"/>
    </row>
    <row r="36">
      <c r="I36" s="25"/>
      <c r="J36" s="45"/>
      <c r="N36" s="32"/>
      <c r="O36" s="32"/>
      <c r="P36" s="32"/>
      <c r="Q36" s="32"/>
    </row>
    <row r="37">
      <c r="I37" s="25"/>
      <c r="J37" s="45"/>
      <c r="N37" s="32"/>
      <c r="O37" s="32"/>
      <c r="P37" s="32"/>
      <c r="Q37" s="32"/>
    </row>
    <row r="38">
      <c r="C38" s="25" t="s">
        <v>358</v>
      </c>
      <c r="D38" s="46">
        <v>0.0</v>
      </c>
      <c r="E38" s="25" t="s">
        <v>73</v>
      </c>
      <c r="F38" s="32"/>
      <c r="G38" s="25" t="s">
        <v>74</v>
      </c>
    </row>
    <row r="39">
      <c r="C39" s="29" t="s">
        <v>279</v>
      </c>
      <c r="D39" s="43">
        <v>0.878</v>
      </c>
      <c r="E39" s="49"/>
      <c r="G39" s="49"/>
      <c r="J39" s="90" t="s">
        <v>48</v>
      </c>
      <c r="K39" s="91" t="s">
        <v>359</v>
      </c>
    </row>
    <row r="40">
      <c r="C40" s="29" t="s">
        <v>142</v>
      </c>
      <c r="D40" s="43">
        <v>0.0996</v>
      </c>
      <c r="E40" s="49"/>
      <c r="G40" s="49"/>
      <c r="J40" s="90" t="s">
        <v>48</v>
      </c>
      <c r="K40" s="91" t="s">
        <v>359</v>
      </c>
    </row>
    <row r="41">
      <c r="C41" s="29" t="s">
        <v>281</v>
      </c>
      <c r="D41" s="43">
        <v>0.0224</v>
      </c>
      <c r="E41" s="49"/>
      <c r="G41" s="49"/>
      <c r="J41" s="90" t="s">
        <v>48</v>
      </c>
      <c r="K41" s="91" t="s">
        <v>359</v>
      </c>
    </row>
    <row r="42">
      <c r="D42" s="48"/>
      <c r="E42" s="49"/>
      <c r="G42" s="49"/>
    </row>
    <row r="43">
      <c r="D43" s="48"/>
    </row>
    <row r="44">
      <c r="D44" s="48"/>
      <c r="N44" s="32"/>
      <c r="O44" s="32"/>
      <c r="P44" s="32"/>
      <c r="Q44" s="32"/>
    </row>
    <row r="45">
      <c r="N45" s="32"/>
      <c r="O45" s="32"/>
      <c r="P45" s="32"/>
      <c r="Q45" s="32"/>
    </row>
    <row r="46">
      <c r="I46" s="25"/>
      <c r="J46" s="45"/>
      <c r="N46" s="32"/>
      <c r="O46" s="32"/>
      <c r="P46" s="32"/>
      <c r="Q46" s="32"/>
    </row>
    <row r="47">
      <c r="C47" s="25" t="s">
        <v>76</v>
      </c>
      <c r="D47" s="46">
        <v>0.0</v>
      </c>
      <c r="E47" s="25" t="s">
        <v>73</v>
      </c>
      <c r="F47" s="32"/>
      <c r="G47" s="25" t="s">
        <v>74</v>
      </c>
      <c r="I47" s="25"/>
      <c r="J47" s="45"/>
      <c r="N47" s="32"/>
      <c r="O47" s="32"/>
      <c r="P47" s="32"/>
      <c r="Q47" s="32"/>
    </row>
    <row r="48">
      <c r="D48" s="42" t="s">
        <v>88</v>
      </c>
      <c r="E48" s="49"/>
      <c r="G48" s="49"/>
      <c r="I48" s="25"/>
      <c r="N48" s="32"/>
      <c r="O48" s="32"/>
      <c r="P48" s="32"/>
      <c r="Q48" s="32"/>
    </row>
    <row r="49">
      <c r="D49" s="43"/>
      <c r="E49" s="49"/>
      <c r="G49" s="49"/>
      <c r="I49" s="25"/>
      <c r="N49" s="32"/>
      <c r="O49" s="32"/>
      <c r="P49" s="32"/>
      <c r="Q49" s="32"/>
    </row>
    <row r="50">
      <c r="D50" s="43"/>
      <c r="E50" s="49"/>
      <c r="G50" s="49"/>
      <c r="I50" s="25"/>
      <c r="N50" s="32"/>
      <c r="O50" s="32"/>
      <c r="P50" s="32"/>
      <c r="Q50" s="32"/>
    </row>
    <row r="51">
      <c r="D51" s="43"/>
      <c r="E51" s="49"/>
      <c r="G51" s="49"/>
      <c r="I51" s="2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c r="I55" s="25"/>
      <c r="J55" s="45"/>
      <c r="N55" s="32"/>
      <c r="O55" s="32"/>
      <c r="P55" s="32"/>
      <c r="Q55" s="32"/>
    </row>
    <row r="56" ht="20.25" customHeight="1">
      <c r="C56" s="25" t="s">
        <v>80</v>
      </c>
      <c r="D56" s="45">
        <v>17.3</v>
      </c>
      <c r="E56" s="29" t="s">
        <v>81</v>
      </c>
      <c r="J56" s="29" t="s">
        <v>48</v>
      </c>
      <c r="K56" s="30" t="s">
        <v>82</v>
      </c>
    </row>
    <row r="57">
      <c r="C57" s="32" t="s">
        <v>83</v>
      </c>
      <c r="D57" s="84"/>
      <c r="E57" s="43">
        <v>1.0</v>
      </c>
      <c r="I57" s="45"/>
      <c r="J57" s="29" t="s">
        <v>48</v>
      </c>
      <c r="K57" s="30" t="s">
        <v>82</v>
      </c>
      <c r="L57" s="45"/>
      <c r="O57" s="29"/>
      <c r="P57" s="30"/>
      <c r="Q57" s="30"/>
    </row>
    <row r="58">
      <c r="C58" s="32"/>
      <c r="D58" s="45"/>
      <c r="E58" s="43"/>
      <c r="I58" s="45"/>
      <c r="K58" s="30"/>
      <c r="L58" s="45"/>
      <c r="P58" s="30"/>
      <c r="Q58" s="30"/>
    </row>
    <row r="59">
      <c r="C59" s="32"/>
      <c r="D59" s="45"/>
      <c r="E59" s="43"/>
      <c r="I59" s="45"/>
      <c r="K59" s="30"/>
      <c r="L59" s="45"/>
      <c r="P59" s="30"/>
      <c r="Q59" s="30"/>
    </row>
    <row r="60">
      <c r="C60" s="32"/>
      <c r="D60" s="45"/>
      <c r="E60" s="43"/>
      <c r="I60" s="45"/>
      <c r="K60" s="30"/>
      <c r="L60" s="45"/>
      <c r="P60" s="30"/>
      <c r="Q60" s="30"/>
    </row>
    <row r="61">
      <c r="C61" s="25"/>
      <c r="D61" s="54"/>
      <c r="G61" s="25"/>
      <c r="I61" s="45"/>
      <c r="K61" s="30"/>
      <c r="L61" s="45"/>
      <c r="P61" s="30"/>
      <c r="Q61" s="30"/>
    </row>
    <row r="62">
      <c r="C62" s="25" t="s">
        <v>86</v>
      </c>
      <c r="D62" s="43">
        <v>0.13815789473684226</v>
      </c>
      <c r="J62" s="29" t="s">
        <v>48</v>
      </c>
      <c r="K62" s="30" t="s">
        <v>82</v>
      </c>
      <c r="Q62" s="30"/>
    </row>
    <row r="63">
      <c r="C63" s="25" t="s">
        <v>87</v>
      </c>
      <c r="D63" s="45" t="s">
        <v>88</v>
      </c>
      <c r="J63" s="29" t="s">
        <v>48</v>
      </c>
      <c r="K63" s="30" t="s">
        <v>89</v>
      </c>
    </row>
    <row r="66">
      <c r="B66" s="41"/>
    </row>
    <row r="67">
      <c r="B67" s="41"/>
    </row>
    <row r="68">
      <c r="B68" s="41"/>
    </row>
    <row r="69">
      <c r="B69" s="41" t="s">
        <v>90</v>
      </c>
    </row>
    <row r="71">
      <c r="C71" s="25" t="s">
        <v>91</v>
      </c>
      <c r="D71" s="55">
        <v>59.28747</v>
      </c>
      <c r="J71" s="29" t="s">
        <v>48</v>
      </c>
      <c r="K71" s="30" t="s">
        <v>92</v>
      </c>
    </row>
    <row r="72">
      <c r="C72" s="25" t="s">
        <v>93</v>
      </c>
      <c r="D72" s="48">
        <v>0.3257395411032573</v>
      </c>
      <c r="J72" s="29" t="s">
        <v>48</v>
      </c>
      <c r="K72" s="30" t="s">
        <v>92</v>
      </c>
    </row>
    <row r="73">
      <c r="C73" s="25" t="s">
        <v>94</v>
      </c>
      <c r="D73" s="56">
        <v>0.281150894</v>
      </c>
      <c r="J73" s="29" t="s">
        <v>48</v>
      </c>
      <c r="K73" s="30" t="s">
        <v>92</v>
      </c>
    </row>
    <row r="74">
      <c r="B74" s="25"/>
      <c r="J74" s="29"/>
      <c r="K74" s="29"/>
    </row>
    <row r="75">
      <c r="B75" s="25"/>
      <c r="J75" s="29"/>
      <c r="K75" s="29"/>
    </row>
    <row r="76">
      <c r="B76" s="25"/>
      <c r="J76" s="29"/>
      <c r="K76" s="29"/>
    </row>
    <row r="77">
      <c r="B77" s="25"/>
      <c r="J77" s="29"/>
      <c r="K77" s="29"/>
    </row>
    <row r="78">
      <c r="B78" s="25"/>
      <c r="C78" s="25" t="s">
        <v>95</v>
      </c>
      <c r="D78" s="57" t="s">
        <v>96</v>
      </c>
      <c r="J78" s="29" t="s">
        <v>48</v>
      </c>
      <c r="K78" s="30" t="s">
        <v>92</v>
      </c>
    </row>
    <row r="79">
      <c r="B79" s="25"/>
      <c r="C79" s="25"/>
      <c r="D79" s="58"/>
    </row>
    <row r="80">
      <c r="B80" s="25"/>
      <c r="C80" s="25" t="s">
        <v>360</v>
      </c>
      <c r="D80" s="58"/>
    </row>
    <row r="81">
      <c r="B81" s="25"/>
      <c r="C81" s="25"/>
    </row>
    <row r="82">
      <c r="B82" s="25"/>
      <c r="D82" s="58"/>
    </row>
    <row r="83">
      <c r="B83" s="25"/>
      <c r="D83" s="58"/>
    </row>
    <row r="84">
      <c r="C84" s="25" t="s">
        <v>98</v>
      </c>
      <c r="D84" s="58"/>
    </row>
    <row r="85">
      <c r="C85" s="25"/>
      <c r="D85" s="59"/>
      <c r="I85" s="25"/>
    </row>
    <row r="86">
      <c r="C86" s="25" t="s">
        <v>99</v>
      </c>
      <c r="D86" s="60">
        <v>0.829958179</v>
      </c>
    </row>
    <row r="87">
      <c r="C87" s="25" t="s">
        <v>100</v>
      </c>
      <c r="D87" s="60">
        <v>0.253271887</v>
      </c>
    </row>
    <row r="88">
      <c r="C88" s="25" t="s">
        <v>101</v>
      </c>
      <c r="D88" s="60">
        <v>0.528103349</v>
      </c>
    </row>
    <row r="89">
      <c r="C89" s="25"/>
    </row>
    <row r="91">
      <c r="B91" s="41" t="s">
        <v>102</v>
      </c>
    </row>
    <row r="93">
      <c r="C93" s="25" t="s">
        <v>103</v>
      </c>
      <c r="D93" s="32"/>
      <c r="E93" s="32"/>
      <c r="F93" s="32"/>
      <c r="G93" s="32"/>
      <c r="H93" s="32"/>
      <c r="I93" s="32"/>
      <c r="J93" s="32"/>
      <c r="K93" s="32"/>
      <c r="L93" s="32"/>
    </row>
    <row r="94">
      <c r="C94" s="32"/>
      <c r="D94" s="32"/>
      <c r="E94" s="32"/>
      <c r="F94" s="32"/>
      <c r="G94" s="32"/>
      <c r="H94" s="32"/>
      <c r="I94" s="32"/>
      <c r="J94" s="32"/>
      <c r="K94" s="32"/>
      <c r="L94" s="32"/>
    </row>
    <row r="95">
      <c r="C95" s="25">
        <v>2015.0</v>
      </c>
      <c r="D95" s="25">
        <v>2016.0</v>
      </c>
      <c r="E95" s="25">
        <v>2017.0</v>
      </c>
      <c r="F95" s="25">
        <v>2018.0</v>
      </c>
      <c r="G95" s="25">
        <v>2019.0</v>
      </c>
      <c r="H95" s="25">
        <v>2020.0</v>
      </c>
      <c r="I95" s="25">
        <v>2021.0</v>
      </c>
      <c r="J95" s="25"/>
      <c r="K95" s="25"/>
      <c r="L95" s="25"/>
    </row>
    <row r="96">
      <c r="B96" s="25" t="s">
        <v>104</v>
      </c>
      <c r="C96" s="61">
        <v>44.7203</v>
      </c>
      <c r="D96" s="61">
        <v>51.25121</v>
      </c>
      <c r="E96" s="61">
        <v>51.29744</v>
      </c>
      <c r="F96" s="61">
        <v>51.61407</v>
      </c>
      <c r="G96" s="61">
        <v>55.87009</v>
      </c>
      <c r="H96" s="61">
        <v>54.87131</v>
      </c>
      <c r="I96" s="61">
        <v>59.28747</v>
      </c>
      <c r="J96" s="61"/>
      <c r="K96" s="61"/>
      <c r="L96" s="61"/>
      <c r="O96" s="29" t="s">
        <v>48</v>
      </c>
      <c r="P96" s="30" t="s">
        <v>92</v>
      </c>
    </row>
    <row r="99">
      <c r="C99" s="25" t="s">
        <v>105</v>
      </c>
      <c r="D99" s="32"/>
      <c r="E99" s="32"/>
      <c r="F99" s="32"/>
      <c r="G99" s="32"/>
      <c r="H99" s="32"/>
      <c r="I99" s="32"/>
      <c r="J99" s="32"/>
      <c r="K99" s="25"/>
      <c r="L99" s="32"/>
      <c r="M99" s="32"/>
      <c r="N99" s="32"/>
    </row>
    <row r="100">
      <c r="C100" s="25"/>
      <c r="D100" s="25">
        <v>2030.0</v>
      </c>
      <c r="E100" s="25">
        <v>2050.0</v>
      </c>
      <c r="G100" s="32"/>
      <c r="H100" s="32"/>
      <c r="I100" s="32"/>
      <c r="J100" s="32"/>
      <c r="K100" s="25"/>
      <c r="L100" s="25"/>
      <c r="M100" s="25"/>
      <c r="N100" s="25"/>
    </row>
    <row r="101">
      <c r="C101" s="29" t="s">
        <v>106</v>
      </c>
      <c r="D101" s="54">
        <v>0.25</v>
      </c>
      <c r="E101" s="54">
        <v>-0.1</v>
      </c>
      <c r="F101" s="62"/>
      <c r="J101" s="29" t="s">
        <v>48</v>
      </c>
      <c r="K101" s="63" t="s">
        <v>107</v>
      </c>
      <c r="L101" s="62"/>
      <c r="M101" s="62"/>
      <c r="N101" s="62"/>
    </row>
    <row r="102">
      <c r="C102" s="29" t="s">
        <v>108</v>
      </c>
      <c r="D102" s="54">
        <v>0.35</v>
      </c>
      <c r="E102" s="54">
        <v>0.0</v>
      </c>
      <c r="J102" s="47" t="s">
        <v>48</v>
      </c>
      <c r="K102" s="63" t="s">
        <v>107</v>
      </c>
    </row>
    <row r="103">
      <c r="C103" s="29" t="s">
        <v>109</v>
      </c>
      <c r="D103" s="54">
        <v>0.45</v>
      </c>
      <c r="E103" s="54">
        <v>0.75</v>
      </c>
      <c r="J103" s="47" t="s">
        <v>48</v>
      </c>
      <c r="K103" s="63" t="s">
        <v>107</v>
      </c>
    </row>
    <row r="104">
      <c r="B104" s="29"/>
      <c r="C104" s="25"/>
      <c r="D104" s="54"/>
    </row>
    <row r="105">
      <c r="B105" s="29"/>
      <c r="C105" s="25"/>
      <c r="D105" s="54"/>
    </row>
    <row r="106">
      <c r="B106" s="29"/>
      <c r="C106" s="25"/>
      <c r="D106" s="54"/>
    </row>
    <row r="108">
      <c r="C108" s="25"/>
      <c r="D108" s="54"/>
    </row>
    <row r="109">
      <c r="C109" s="25"/>
      <c r="D109" s="29"/>
      <c r="F109" s="29"/>
      <c r="G109" s="29"/>
      <c r="I109" s="25"/>
      <c r="J109" s="32"/>
      <c r="K109" s="32"/>
      <c r="L109" s="32"/>
      <c r="M109" s="32"/>
      <c r="N109" s="32"/>
      <c r="O109" s="32"/>
      <c r="P109" s="32"/>
      <c r="Q109" s="32"/>
      <c r="R109" s="32"/>
    </row>
    <row r="110">
      <c r="C110" s="25"/>
      <c r="D110" s="29"/>
      <c r="F110" s="29"/>
      <c r="G110" s="29"/>
      <c r="I110" s="25"/>
      <c r="J110" s="32"/>
      <c r="K110" s="32"/>
      <c r="L110" s="32"/>
      <c r="M110" s="32"/>
      <c r="N110" s="32"/>
      <c r="O110" s="32"/>
      <c r="P110" s="32"/>
      <c r="Q110" s="32"/>
      <c r="R110" s="32"/>
    </row>
    <row r="111">
      <c r="C111" s="25" t="s">
        <v>110</v>
      </c>
      <c r="D111" s="29" t="s">
        <v>119</v>
      </c>
      <c r="J111" s="29" t="s">
        <v>48</v>
      </c>
      <c r="K111" s="30" t="s">
        <v>361</v>
      </c>
    </row>
    <row r="112">
      <c r="C112" s="25" t="s">
        <v>113</v>
      </c>
      <c r="D112" s="29" t="s">
        <v>119</v>
      </c>
      <c r="J112" s="29" t="s">
        <v>48</v>
      </c>
      <c r="K112" s="29" t="s">
        <v>114</v>
      </c>
    </row>
    <row r="113">
      <c r="C113" s="25" t="s">
        <v>115</v>
      </c>
      <c r="D113" s="29" t="s">
        <v>238</v>
      </c>
      <c r="J113" s="29" t="s">
        <v>48</v>
      </c>
      <c r="K113" s="29" t="s">
        <v>117</v>
      </c>
      <c r="AC113" s="29"/>
      <c r="AD113" s="29"/>
      <c r="AE113" s="29"/>
      <c r="AF113" s="29"/>
    </row>
    <row r="114">
      <c r="C114" s="25" t="s">
        <v>118</v>
      </c>
      <c r="D114" s="29" t="s">
        <v>119</v>
      </c>
      <c r="J114" s="29" t="s">
        <v>48</v>
      </c>
      <c r="K114" s="29" t="s">
        <v>117</v>
      </c>
    </row>
    <row r="115">
      <c r="C115" s="64" t="s">
        <v>120</v>
      </c>
      <c r="D115" s="65" t="s">
        <v>111</v>
      </c>
      <c r="J115" s="29" t="s">
        <v>48</v>
      </c>
      <c r="K115" s="29" t="s">
        <v>117</v>
      </c>
    </row>
    <row r="116">
      <c r="C116" s="25" t="s">
        <v>121</v>
      </c>
      <c r="D116" s="29" t="s">
        <v>362</v>
      </c>
      <c r="J116" s="29" t="s">
        <v>48</v>
      </c>
      <c r="K116" s="29" t="s">
        <v>117</v>
      </c>
    </row>
    <row r="117">
      <c r="C117" s="29"/>
      <c r="D117" s="29" t="s">
        <v>363</v>
      </c>
      <c r="J117" s="29" t="s">
        <v>48</v>
      </c>
      <c r="K117" s="29" t="s">
        <v>117</v>
      </c>
    </row>
    <row r="118">
      <c r="C118" s="29"/>
      <c r="D118" s="47" t="s">
        <v>364</v>
      </c>
      <c r="J118" s="29" t="s">
        <v>48</v>
      </c>
      <c r="K118" s="29" t="s">
        <v>117</v>
      </c>
    </row>
    <row r="119">
      <c r="C119" s="29"/>
    </row>
    <row r="120">
      <c r="C120" s="29"/>
    </row>
    <row r="121">
      <c r="C121" s="25" t="s">
        <v>122</v>
      </c>
      <c r="D121" s="29" t="s">
        <v>119</v>
      </c>
      <c r="E121" s="29" t="s">
        <v>365</v>
      </c>
      <c r="J121" s="29" t="s">
        <v>48</v>
      </c>
      <c r="K121" s="29" t="s">
        <v>124</v>
      </c>
    </row>
    <row r="122">
      <c r="C122" s="66"/>
    </row>
    <row r="123">
      <c r="C123" s="66"/>
    </row>
    <row r="124">
      <c r="C124" s="66" t="s">
        <v>125</v>
      </c>
    </row>
    <row r="125">
      <c r="D125" s="29" t="s">
        <v>366</v>
      </c>
      <c r="J125" s="29" t="s">
        <v>48</v>
      </c>
      <c r="K125" s="29" t="s">
        <v>124</v>
      </c>
    </row>
    <row r="126">
      <c r="C126" s="25"/>
      <c r="D126" s="29" t="s">
        <v>367</v>
      </c>
      <c r="J126" s="29" t="s">
        <v>48</v>
      </c>
      <c r="K126" s="29" t="s">
        <v>124</v>
      </c>
    </row>
    <row r="128">
      <c r="B128" s="66"/>
    </row>
    <row r="129">
      <c r="C129" s="66" t="s">
        <v>130</v>
      </c>
    </row>
    <row r="131">
      <c r="C131" s="25" t="s">
        <v>131</v>
      </c>
      <c r="D131" s="44" t="s">
        <v>368</v>
      </c>
      <c r="J131" s="29" t="s">
        <v>48</v>
      </c>
      <c r="K131" s="29" t="s">
        <v>117</v>
      </c>
    </row>
    <row r="132">
      <c r="D132" s="47" t="s">
        <v>132</v>
      </c>
      <c r="J132" s="29" t="s">
        <v>48</v>
      </c>
      <c r="K132" s="29" t="s">
        <v>117</v>
      </c>
    </row>
    <row r="133">
      <c r="D133" s="47" t="s">
        <v>337</v>
      </c>
      <c r="J133" s="29" t="s">
        <v>48</v>
      </c>
      <c r="K133" s="29" t="s">
        <v>117</v>
      </c>
    </row>
    <row r="134">
      <c r="C134" s="25"/>
      <c r="D134" s="29"/>
    </row>
    <row r="135">
      <c r="C135" s="25"/>
      <c r="D135" s="29"/>
    </row>
    <row r="136">
      <c r="C136" s="25" t="s">
        <v>133</v>
      </c>
      <c r="D136" s="29" t="s">
        <v>88</v>
      </c>
      <c r="J136" s="29" t="s">
        <v>48</v>
      </c>
      <c r="K136" s="29" t="s">
        <v>117</v>
      </c>
    </row>
    <row r="139">
      <c r="A139" s="70" t="s">
        <v>135</v>
      </c>
      <c r="B139" s="71"/>
      <c r="C139" s="71"/>
      <c r="D139" s="71"/>
      <c r="E139" s="71"/>
      <c r="F139" s="71"/>
      <c r="G139" s="71"/>
      <c r="H139" s="71"/>
      <c r="I139" s="71"/>
      <c r="J139" s="71"/>
      <c r="K139" s="71"/>
      <c r="L139" s="71"/>
      <c r="M139" s="71"/>
      <c r="N139" s="71"/>
    </row>
    <row r="142">
      <c r="B142" s="41" t="s">
        <v>136</v>
      </c>
    </row>
    <row r="143">
      <c r="B143" s="25"/>
    </row>
    <row r="144">
      <c r="B144" s="25"/>
      <c r="C144" s="25" t="s">
        <v>137</v>
      </c>
      <c r="D144" s="29" t="s">
        <v>111</v>
      </c>
      <c r="J144" s="29" t="s">
        <v>48</v>
      </c>
      <c r="K144" s="29" t="s">
        <v>369</v>
      </c>
    </row>
    <row r="145">
      <c r="B145" s="25"/>
      <c r="C145" s="25" t="s">
        <v>138</v>
      </c>
      <c r="D145" s="29" t="s">
        <v>88</v>
      </c>
      <c r="J145" s="29" t="s">
        <v>48</v>
      </c>
      <c r="K145" s="30"/>
    </row>
    <row r="146">
      <c r="B146" s="25"/>
      <c r="C146" s="25" t="s">
        <v>139</v>
      </c>
      <c r="D146" s="29" t="s">
        <v>88</v>
      </c>
      <c r="J146" s="29" t="s">
        <v>48</v>
      </c>
      <c r="K146" s="30"/>
    </row>
    <row r="147">
      <c r="B147" s="25"/>
      <c r="C147" s="25" t="s">
        <v>141</v>
      </c>
      <c r="D147" s="29" t="s">
        <v>88</v>
      </c>
      <c r="J147" s="29" t="s">
        <v>48</v>
      </c>
      <c r="K147" s="30"/>
    </row>
    <row r="148">
      <c r="B148" s="25"/>
    </row>
    <row r="149">
      <c r="B149" s="41"/>
    </row>
    <row r="150">
      <c r="B150" s="41" t="s">
        <v>142</v>
      </c>
    </row>
    <row r="151">
      <c r="B151" s="25"/>
    </row>
    <row r="152">
      <c r="B152" s="25"/>
      <c r="C152" s="25" t="s">
        <v>143</v>
      </c>
      <c r="D152" s="29" t="s">
        <v>370</v>
      </c>
      <c r="J152" s="29" t="s">
        <v>48</v>
      </c>
      <c r="K152" s="29" t="s">
        <v>371</v>
      </c>
    </row>
    <row r="153">
      <c r="B153" s="25"/>
      <c r="C153" s="25" t="s">
        <v>144</v>
      </c>
      <c r="D153" s="29" t="s">
        <v>372</v>
      </c>
    </row>
    <row r="154">
      <c r="B154" s="25"/>
      <c r="D154" s="29" t="s">
        <v>373</v>
      </c>
    </row>
    <row r="155">
      <c r="B155" s="25"/>
      <c r="C155" s="25"/>
      <c r="D155" s="29" t="s">
        <v>374</v>
      </c>
      <c r="J155" s="29"/>
      <c r="K155" s="30"/>
    </row>
    <row r="156">
      <c r="B156" s="25"/>
      <c r="C156" s="25"/>
      <c r="D156" s="29" t="s">
        <v>375</v>
      </c>
      <c r="J156" s="29"/>
      <c r="K156" s="30"/>
    </row>
    <row r="157">
      <c r="B157" s="41" t="s">
        <v>145</v>
      </c>
    </row>
    <row r="158">
      <c r="B158" s="25"/>
    </row>
    <row r="159">
      <c r="B159" s="25"/>
      <c r="C159" s="25" t="s">
        <v>146</v>
      </c>
      <c r="D159" s="29" t="s">
        <v>376</v>
      </c>
      <c r="J159" s="29" t="s">
        <v>48</v>
      </c>
      <c r="K159" s="29" t="s">
        <v>371</v>
      </c>
    </row>
    <row r="160">
      <c r="B160" s="25"/>
      <c r="C160" s="25" t="s">
        <v>144</v>
      </c>
      <c r="D160" s="29" t="s">
        <v>377</v>
      </c>
    </row>
    <row r="161">
      <c r="B161" s="25"/>
      <c r="C161" s="25" t="s">
        <v>147</v>
      </c>
      <c r="D161" s="29" t="s">
        <v>88</v>
      </c>
      <c r="J161" s="29" t="s">
        <v>48</v>
      </c>
    </row>
    <row r="162">
      <c r="B162" s="41"/>
    </row>
    <row r="163">
      <c r="B163" s="41"/>
    </row>
    <row r="164">
      <c r="B164" s="41" t="s">
        <v>148</v>
      </c>
    </row>
    <row r="165">
      <c r="B165" s="25"/>
    </row>
    <row r="166">
      <c r="B166" s="25"/>
      <c r="C166" s="25" t="s">
        <v>149</v>
      </c>
      <c r="D166" s="29" t="s">
        <v>378</v>
      </c>
      <c r="J166" s="29" t="s">
        <v>48</v>
      </c>
      <c r="K166" s="92" t="s">
        <v>150</v>
      </c>
    </row>
    <row r="167">
      <c r="B167" s="25"/>
      <c r="C167" s="25" t="s">
        <v>151</v>
      </c>
      <c r="D167" s="72">
        <v>200000.0</v>
      </c>
      <c r="I167" s="25"/>
      <c r="J167" s="29" t="s">
        <v>48</v>
      </c>
      <c r="K167" s="92" t="s">
        <v>150</v>
      </c>
      <c r="M167" s="29"/>
      <c r="N167" s="30"/>
    </row>
    <row r="168">
      <c r="B168" s="25"/>
      <c r="C168" s="25"/>
      <c r="D168" s="29"/>
      <c r="I168" s="25"/>
      <c r="M168" s="29"/>
      <c r="N168" s="30"/>
    </row>
    <row r="169">
      <c r="B169" s="25"/>
      <c r="C169" s="25" t="s">
        <v>152</v>
      </c>
      <c r="D169" s="29" t="s">
        <v>379</v>
      </c>
      <c r="J169" s="68" t="s">
        <v>48</v>
      </c>
      <c r="K169" s="69" t="s">
        <v>154</v>
      </c>
    </row>
    <row r="170">
      <c r="B170" s="25"/>
      <c r="C170" s="25" t="s">
        <v>155</v>
      </c>
      <c r="D170" s="73">
        <v>0.8</v>
      </c>
      <c r="J170" s="29" t="s">
        <v>48</v>
      </c>
      <c r="K170" s="30" t="s">
        <v>156</v>
      </c>
    </row>
    <row r="171">
      <c r="B171" s="25"/>
    </row>
    <row r="172">
      <c r="B172" s="25"/>
    </row>
    <row r="173">
      <c r="B173" s="41" t="s">
        <v>157</v>
      </c>
    </row>
    <row r="174">
      <c r="B174" s="25"/>
    </row>
    <row r="175">
      <c r="B175" s="25"/>
      <c r="C175" s="25" t="s">
        <v>380</v>
      </c>
      <c r="D175" s="29">
        <v>3528.0</v>
      </c>
      <c r="E175" s="29" t="s">
        <v>159</v>
      </c>
      <c r="J175" s="29" t="s">
        <v>48</v>
      </c>
      <c r="K175" s="30" t="s">
        <v>160</v>
      </c>
    </row>
    <row r="176">
      <c r="B176" s="25"/>
      <c r="C176" s="25" t="s">
        <v>381</v>
      </c>
      <c r="D176" s="29">
        <v>173.63</v>
      </c>
      <c r="E176" s="29" t="s">
        <v>162</v>
      </c>
      <c r="J176" s="29" t="s">
        <v>48</v>
      </c>
      <c r="K176" s="30" t="s">
        <v>163</v>
      </c>
      <c r="M176" s="29"/>
      <c r="N176" s="30"/>
    </row>
    <row r="177">
      <c r="B177" s="25"/>
      <c r="C177" s="25" t="s">
        <v>382</v>
      </c>
      <c r="D177" s="29">
        <v>79.26</v>
      </c>
      <c r="E177" s="29" t="s">
        <v>165</v>
      </c>
      <c r="J177" s="29" t="s">
        <v>48</v>
      </c>
      <c r="K177" s="30" t="s">
        <v>166</v>
      </c>
      <c r="M177" s="29"/>
      <c r="N177" s="30"/>
    </row>
    <row r="178">
      <c r="B178" s="25"/>
      <c r="C178" s="77" t="s">
        <v>167</v>
      </c>
      <c r="D178" s="78" t="s">
        <v>88</v>
      </c>
      <c r="E178" s="68"/>
      <c r="J178" s="29" t="s">
        <v>48</v>
      </c>
      <c r="K178" s="30" t="s">
        <v>168</v>
      </c>
    </row>
    <row r="179" ht="16.5" customHeight="1">
      <c r="B179" s="25"/>
      <c r="C179" s="77" t="s">
        <v>169</v>
      </c>
      <c r="D179" s="78" t="s">
        <v>88</v>
      </c>
      <c r="E179" s="68"/>
      <c r="J179" s="29" t="s">
        <v>48</v>
      </c>
      <c r="K179" s="30" t="s">
        <v>168</v>
      </c>
    </row>
    <row r="180">
      <c r="B180" s="25"/>
    </row>
    <row r="181">
      <c r="B181" s="25"/>
      <c r="C181" s="25" t="s">
        <v>170</v>
      </c>
      <c r="D181" s="29" t="s">
        <v>119</v>
      </c>
      <c r="J181" s="29" t="s">
        <v>48</v>
      </c>
      <c r="K181" s="30" t="s">
        <v>383</v>
      </c>
    </row>
    <row r="182">
      <c r="B182" s="25"/>
      <c r="C182" s="25" t="s">
        <v>144</v>
      </c>
      <c r="D182" s="29" t="s">
        <v>384</v>
      </c>
      <c r="J182" s="29" t="s">
        <v>48</v>
      </c>
      <c r="K182" s="30" t="s">
        <v>385</v>
      </c>
    </row>
    <row r="183">
      <c r="B183" s="25"/>
    </row>
    <row r="185">
      <c r="B185" s="41" t="s">
        <v>175</v>
      </c>
    </row>
    <row r="186">
      <c r="B186" s="41"/>
    </row>
    <row r="187">
      <c r="C187" s="77" t="s">
        <v>176</v>
      </c>
      <c r="D187" s="81">
        <v>55.7</v>
      </c>
      <c r="E187" s="68"/>
      <c r="F187" s="68"/>
      <c r="G187" s="68"/>
      <c r="H187" s="68"/>
      <c r="I187" s="68"/>
      <c r="J187" s="78" t="s">
        <v>48</v>
      </c>
      <c r="K187" s="79" t="s">
        <v>177</v>
      </c>
      <c r="P187" s="32"/>
      <c r="Q187" s="32"/>
    </row>
    <row r="188">
      <c r="C188" s="77" t="s">
        <v>178</v>
      </c>
      <c r="D188" s="93">
        <v>0.05</v>
      </c>
      <c r="E188" s="68"/>
      <c r="F188" s="68"/>
      <c r="G188" s="68"/>
      <c r="H188" s="68"/>
      <c r="I188" s="68"/>
      <c r="J188" s="78" t="s">
        <v>48</v>
      </c>
      <c r="K188" s="79" t="s">
        <v>177</v>
      </c>
      <c r="P188" s="32"/>
      <c r="Q188" s="32"/>
    </row>
    <row r="189">
      <c r="C189" s="25"/>
      <c r="E189" s="25"/>
      <c r="F189" s="76"/>
      <c r="K189" s="30"/>
      <c r="P189" s="32"/>
      <c r="Q189" s="32"/>
    </row>
    <row r="190">
      <c r="C190" s="32"/>
      <c r="E190" s="25"/>
      <c r="F190" s="76"/>
      <c r="K190" s="30"/>
      <c r="P190" s="32"/>
      <c r="Q190" s="32"/>
    </row>
    <row r="191">
      <c r="B191" s="41"/>
    </row>
    <row r="192">
      <c r="B192" s="41" t="s">
        <v>179</v>
      </c>
    </row>
    <row r="194">
      <c r="C194" s="25" t="s">
        <v>180</v>
      </c>
      <c r="D194" s="73">
        <v>3.401187</v>
      </c>
      <c r="E194" s="29" t="s">
        <v>181</v>
      </c>
      <c r="J194" s="29" t="s">
        <v>48</v>
      </c>
      <c r="K194" s="29" t="s">
        <v>182</v>
      </c>
    </row>
    <row r="195">
      <c r="C195" s="25" t="s">
        <v>183</v>
      </c>
      <c r="D195" s="73">
        <v>0.73563</v>
      </c>
      <c r="E195" s="29" t="s">
        <v>165</v>
      </c>
      <c r="J195" s="29" t="s">
        <v>48</v>
      </c>
      <c r="K195" s="30" t="s">
        <v>184</v>
      </c>
    </row>
    <row r="196">
      <c r="C196" s="25" t="s">
        <v>185</v>
      </c>
      <c r="D196" s="29" t="s">
        <v>386</v>
      </c>
      <c r="J196" s="29" t="s">
        <v>48</v>
      </c>
      <c r="K196" s="30" t="s">
        <v>186</v>
      </c>
    </row>
    <row r="197">
      <c r="C197" s="25" t="s">
        <v>187</v>
      </c>
      <c r="D197" s="29" t="s">
        <v>140</v>
      </c>
    </row>
    <row r="200">
      <c r="B200" s="41" t="s">
        <v>188</v>
      </c>
    </row>
    <row r="202">
      <c r="C202" s="25" t="s">
        <v>189</v>
      </c>
      <c r="D202" s="73">
        <v>20.76644113</v>
      </c>
      <c r="J202" s="29" t="s">
        <v>48</v>
      </c>
      <c r="K202" s="29" t="s">
        <v>190</v>
      </c>
    </row>
    <row r="203">
      <c r="C203" s="25" t="s">
        <v>191</v>
      </c>
      <c r="D203" s="73">
        <v>1528520.0</v>
      </c>
      <c r="E203" s="29" t="s">
        <v>17</v>
      </c>
      <c r="J203" s="29" t="s">
        <v>48</v>
      </c>
      <c r="K203" s="30" t="s">
        <v>192</v>
      </c>
    </row>
    <row r="204">
      <c r="B204" s="25"/>
      <c r="C204" s="25"/>
    </row>
    <row r="205">
      <c r="C205" s="25"/>
      <c r="K205" s="30"/>
    </row>
    <row r="206">
      <c r="B206" s="41" t="s">
        <v>193</v>
      </c>
    </row>
    <row r="208">
      <c r="B208" s="25"/>
      <c r="C208" s="25" t="s">
        <v>194</v>
      </c>
      <c r="D208" s="29" t="s">
        <v>387</v>
      </c>
      <c r="J208" s="29" t="s">
        <v>48</v>
      </c>
      <c r="K208" s="30" t="s">
        <v>195</v>
      </c>
    </row>
    <row r="209">
      <c r="B209" s="25"/>
      <c r="C209" s="25" t="s">
        <v>196</v>
      </c>
      <c r="D209" s="29" t="s">
        <v>88</v>
      </c>
      <c r="J209" s="29" t="s">
        <v>48</v>
      </c>
      <c r="K209" s="30" t="s">
        <v>82</v>
      </c>
    </row>
    <row r="210">
      <c r="C210" s="25" t="s">
        <v>197</v>
      </c>
      <c r="D210" s="29" t="s">
        <v>88</v>
      </c>
      <c r="J210" s="29" t="s">
        <v>48</v>
      </c>
      <c r="K210" s="30" t="s">
        <v>195</v>
      </c>
    </row>
    <row r="211">
      <c r="B211" s="25"/>
      <c r="I211" s="29"/>
    </row>
    <row r="212">
      <c r="B212" s="25"/>
      <c r="I212" s="29"/>
    </row>
    <row r="213">
      <c r="B213" s="25"/>
      <c r="I213" s="29"/>
    </row>
    <row r="214">
      <c r="B214" s="41" t="s">
        <v>198</v>
      </c>
      <c r="I214" s="29"/>
    </row>
    <row r="215">
      <c r="B215" s="25"/>
      <c r="C215" s="77" t="s">
        <v>199</v>
      </c>
      <c r="D215" s="78" t="s">
        <v>299</v>
      </c>
      <c r="E215" s="68"/>
      <c r="F215" s="68"/>
      <c r="G215" s="68"/>
      <c r="H215" s="78"/>
      <c r="I215" s="68"/>
      <c r="J215" s="78" t="s">
        <v>48</v>
      </c>
      <c r="K215" s="79" t="s">
        <v>201</v>
      </c>
    </row>
    <row r="216">
      <c r="B216" s="25"/>
      <c r="C216" s="25" t="s">
        <v>202</v>
      </c>
      <c r="D216" s="29" t="s">
        <v>88</v>
      </c>
      <c r="J216" s="29" t="s">
        <v>48</v>
      </c>
      <c r="K216" s="30" t="s">
        <v>203</v>
      </c>
    </row>
    <row r="217">
      <c r="B217" s="25"/>
      <c r="C217" s="25" t="s">
        <v>204</v>
      </c>
      <c r="D217" s="29" t="s">
        <v>88</v>
      </c>
      <c r="J217" s="29" t="s">
        <v>48</v>
      </c>
      <c r="K217" s="30" t="s">
        <v>203</v>
      </c>
    </row>
    <row r="218">
      <c r="B218" s="25"/>
      <c r="C218" s="25" t="s">
        <v>205</v>
      </c>
      <c r="D218" s="29" t="s">
        <v>300</v>
      </c>
      <c r="H218" s="29"/>
      <c r="J218" s="29" t="s">
        <v>48</v>
      </c>
      <c r="K218" s="79" t="s">
        <v>207</v>
      </c>
    </row>
    <row r="219">
      <c r="B219" s="25"/>
    </row>
    <row r="220">
      <c r="C220" s="25" t="s">
        <v>208</v>
      </c>
      <c r="D220" s="29" t="s">
        <v>209</v>
      </c>
      <c r="J220" s="29" t="s">
        <v>48</v>
      </c>
      <c r="K220" s="30" t="s">
        <v>210</v>
      </c>
    </row>
    <row r="221">
      <c r="C221" s="25" t="s">
        <v>211</v>
      </c>
      <c r="D221" s="29" t="s">
        <v>209</v>
      </c>
      <c r="J221" s="29" t="s">
        <v>48</v>
      </c>
      <c r="K221" s="30" t="s">
        <v>210</v>
      </c>
    </row>
    <row r="222">
      <c r="C222" s="25" t="s">
        <v>212</v>
      </c>
      <c r="D222" s="29" t="s">
        <v>388</v>
      </c>
      <c r="J222" s="29" t="s">
        <v>48</v>
      </c>
      <c r="K222" s="30" t="s">
        <v>302</v>
      </c>
    </row>
    <row r="228">
      <c r="B228" s="41" t="s">
        <v>214</v>
      </c>
    </row>
    <row r="229">
      <c r="C229" s="25" t="s">
        <v>215</v>
      </c>
      <c r="E229" s="25" t="s">
        <v>216</v>
      </c>
    </row>
    <row r="230">
      <c r="C230" s="25" t="s">
        <v>217</v>
      </c>
      <c r="D230" s="54">
        <v>-0.55</v>
      </c>
      <c r="E230" s="29" t="s">
        <v>389</v>
      </c>
      <c r="J230" s="29" t="s">
        <v>48</v>
      </c>
      <c r="K230" s="29" t="s">
        <v>218</v>
      </c>
    </row>
    <row r="231">
      <c r="C231" s="25" t="s">
        <v>219</v>
      </c>
      <c r="D231" s="29" t="s">
        <v>88</v>
      </c>
      <c r="J231" s="29" t="s">
        <v>48</v>
      </c>
      <c r="K231" s="30" t="s">
        <v>220</v>
      </c>
    </row>
    <row r="232">
      <c r="C232" s="25" t="s">
        <v>221</v>
      </c>
      <c r="D232" s="29" t="s">
        <v>88</v>
      </c>
      <c r="J232" s="29" t="s">
        <v>48</v>
      </c>
      <c r="K232" s="30" t="s">
        <v>220</v>
      </c>
    </row>
    <row r="233">
      <c r="C233" s="25" t="s">
        <v>222</v>
      </c>
      <c r="D233" s="29" t="s">
        <v>88</v>
      </c>
      <c r="J233" s="29" t="s">
        <v>48</v>
      </c>
      <c r="K233" s="30" t="s">
        <v>223</v>
      </c>
    </row>
    <row r="234">
      <c r="C234" s="25"/>
      <c r="D234" s="29"/>
      <c r="J234" s="29"/>
      <c r="K234" s="29"/>
    </row>
    <row r="235">
      <c r="C235" s="25"/>
      <c r="D235" s="29"/>
      <c r="J235" s="29"/>
      <c r="K235" s="29"/>
    </row>
    <row r="236">
      <c r="C236" s="25" t="s">
        <v>224</v>
      </c>
      <c r="D236" s="29" t="s">
        <v>390</v>
      </c>
      <c r="J236" s="29" t="s">
        <v>48</v>
      </c>
      <c r="K236" s="29" t="s">
        <v>225</v>
      </c>
    </row>
    <row r="237">
      <c r="C237" s="25" t="s">
        <v>226</v>
      </c>
      <c r="D237" s="29" t="s">
        <v>88</v>
      </c>
    </row>
    <row r="238">
      <c r="C238" s="25" t="s">
        <v>227</v>
      </c>
      <c r="D238" s="29" t="s">
        <v>391</v>
      </c>
    </row>
  </sheetData>
  <mergeCells count="4">
    <mergeCell ref="C2:P3"/>
    <mergeCell ref="C4:P4"/>
    <mergeCell ref="C25:E27"/>
    <mergeCell ref="D115:G115"/>
  </mergeCells>
  <hyperlinks>
    <hyperlink r:id="rId1" ref="C2"/>
    <hyperlink r:id="rId2" ref="C4"/>
  </hyperlinks>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392</v>
      </c>
    </row>
    <row r="4" ht="33.0" customHeight="1">
      <c r="C4" s="26" t="s">
        <v>393</v>
      </c>
    </row>
    <row r="7">
      <c r="B7" s="27" t="s">
        <v>394</v>
      </c>
    </row>
    <row r="10">
      <c r="C10" s="25" t="s">
        <v>46</v>
      </c>
      <c r="D10" s="29" t="s">
        <v>47</v>
      </c>
      <c r="J10" s="29" t="s">
        <v>48</v>
      </c>
      <c r="K10" s="30" t="s">
        <v>49</v>
      </c>
    </row>
    <row r="11">
      <c r="C11" s="25" t="s">
        <v>50</v>
      </c>
      <c r="D11" s="31">
        <v>0.713</v>
      </c>
      <c r="J11" s="29" t="s">
        <v>48</v>
      </c>
      <c r="K11" s="30" t="s">
        <v>51</v>
      </c>
    </row>
    <row r="12">
      <c r="C12" s="32"/>
    </row>
    <row r="13">
      <c r="C13" s="32"/>
    </row>
    <row r="14">
      <c r="C14" s="32"/>
      <c r="D14" s="25" t="s">
        <v>52</v>
      </c>
      <c r="E14" s="25" t="s">
        <v>53</v>
      </c>
    </row>
    <row r="15">
      <c r="C15" s="25" t="s">
        <v>54</v>
      </c>
      <c r="D15" s="33">
        <v>5.96468E7</v>
      </c>
      <c r="E15" s="34">
        <v>0.08017488073115797</v>
      </c>
      <c r="J15" s="29" t="s">
        <v>48</v>
      </c>
      <c r="K15" s="30" t="s">
        <v>55</v>
      </c>
    </row>
    <row r="16">
      <c r="C16" s="25" t="s">
        <v>56</v>
      </c>
      <c r="D16" s="34">
        <v>0.6873531186920337</v>
      </c>
      <c r="E16" s="34">
        <v>0.14379016898870178</v>
      </c>
      <c r="J16" s="29" t="s">
        <v>48</v>
      </c>
      <c r="K16" s="30" t="s">
        <v>57</v>
      </c>
    </row>
    <row r="17">
      <c r="C17" s="25"/>
      <c r="D17" s="35"/>
      <c r="E17" s="25" t="s">
        <v>58</v>
      </c>
      <c r="J17" s="29"/>
      <c r="K17" s="30"/>
    </row>
    <row r="18">
      <c r="C18" s="25" t="s">
        <v>59</v>
      </c>
      <c r="D18" s="35">
        <v>5954.500611</v>
      </c>
      <c r="E18" s="36">
        <v>-0.05164199566381966</v>
      </c>
      <c r="J18" s="29" t="s">
        <v>48</v>
      </c>
      <c r="K18" s="30" t="s">
        <v>60</v>
      </c>
    </row>
    <row r="19">
      <c r="I19" s="32"/>
    </row>
    <row r="20">
      <c r="I20" s="32"/>
    </row>
    <row r="21">
      <c r="I21" s="32"/>
    </row>
    <row r="22">
      <c r="I22" s="32"/>
    </row>
    <row r="23">
      <c r="I23" s="32"/>
    </row>
    <row r="24">
      <c r="C24" s="37" t="s">
        <v>61</v>
      </c>
      <c r="D24" s="38"/>
      <c r="E24" s="38"/>
      <c r="F24" s="38"/>
      <c r="H24" s="38"/>
      <c r="I24" s="38"/>
    </row>
    <row r="25" ht="66.0" customHeight="1">
      <c r="B25" s="38"/>
      <c r="C25" s="94" t="s">
        <v>395</v>
      </c>
      <c r="F25" s="38"/>
      <c r="H25" s="38"/>
      <c r="I25" s="38"/>
    </row>
    <row r="26" ht="51.0" customHeight="1">
      <c r="B26" s="38"/>
      <c r="F26" s="38"/>
      <c r="H26" s="38"/>
      <c r="I26" s="38"/>
    </row>
    <row r="27" ht="39.75" customHeight="1">
      <c r="B27" s="38"/>
      <c r="F27" s="38"/>
      <c r="H27" s="38"/>
      <c r="I27" s="38"/>
    </row>
    <row r="28">
      <c r="I28" s="32"/>
    </row>
    <row r="29">
      <c r="I29" s="32"/>
    </row>
    <row r="30">
      <c r="B30" s="41" t="s">
        <v>63</v>
      </c>
      <c r="I30" s="32"/>
    </row>
    <row r="31">
      <c r="I31" s="32"/>
    </row>
    <row r="32">
      <c r="C32" s="25" t="s">
        <v>64</v>
      </c>
      <c r="D32" s="42">
        <v>3501.96</v>
      </c>
      <c r="E32" s="29" t="s">
        <v>396</v>
      </c>
      <c r="J32" s="29" t="s">
        <v>48</v>
      </c>
      <c r="K32" s="29" t="s">
        <v>66</v>
      </c>
    </row>
    <row r="33">
      <c r="C33" s="25" t="s">
        <v>67</v>
      </c>
      <c r="D33" s="43">
        <v>-0.7444570928196147</v>
      </c>
      <c r="E33" s="44" t="s">
        <v>68</v>
      </c>
      <c r="J33" s="29" t="s">
        <v>48</v>
      </c>
      <c r="K33" s="29" t="s">
        <v>66</v>
      </c>
    </row>
    <row r="34">
      <c r="C34" s="25" t="s">
        <v>69</v>
      </c>
      <c r="D34" s="42" t="s">
        <v>88</v>
      </c>
    </row>
    <row r="35">
      <c r="C35" s="25" t="s">
        <v>67</v>
      </c>
      <c r="D35" s="42" t="s">
        <v>88</v>
      </c>
      <c r="E35" s="44"/>
    </row>
    <row r="36">
      <c r="I36" s="25"/>
      <c r="J36" s="45"/>
      <c r="N36" s="32"/>
      <c r="O36" s="32"/>
      <c r="P36" s="32"/>
      <c r="Q36" s="32"/>
    </row>
    <row r="37">
      <c r="I37" s="25"/>
      <c r="J37" s="45"/>
      <c r="N37" s="32"/>
      <c r="O37" s="32"/>
      <c r="P37" s="32"/>
      <c r="Q37" s="32"/>
    </row>
    <row r="38">
      <c r="C38" s="25" t="s">
        <v>72</v>
      </c>
      <c r="D38" s="46">
        <v>3501.96</v>
      </c>
      <c r="E38" s="25" t="s">
        <v>73</v>
      </c>
      <c r="F38" s="32"/>
      <c r="G38" s="25" t="s">
        <v>74</v>
      </c>
    </row>
    <row r="39">
      <c r="C39" s="47" t="s">
        <v>75</v>
      </c>
      <c r="E39" s="49">
        <v>3501.96</v>
      </c>
      <c r="G39" s="49">
        <v>13704.0</v>
      </c>
      <c r="J39" s="29" t="s">
        <v>48</v>
      </c>
      <c r="K39" s="29" t="s">
        <v>66</v>
      </c>
    </row>
    <row r="40">
      <c r="D40" s="48"/>
      <c r="E40" s="49"/>
      <c r="G40" s="49"/>
    </row>
    <row r="41">
      <c r="D41" s="48"/>
      <c r="E41" s="49"/>
      <c r="G41" s="49"/>
    </row>
    <row r="42">
      <c r="D42" s="48"/>
    </row>
    <row r="43">
      <c r="D43" s="48"/>
      <c r="N43" s="32"/>
      <c r="O43" s="32"/>
      <c r="P43" s="32"/>
      <c r="Q43" s="32"/>
    </row>
    <row r="44">
      <c r="N44" s="32"/>
      <c r="O44" s="32"/>
      <c r="P44" s="32"/>
      <c r="Q44" s="32"/>
    </row>
    <row r="45">
      <c r="I45" s="25"/>
      <c r="J45" s="45"/>
      <c r="N45" s="32"/>
      <c r="O45" s="32"/>
      <c r="P45" s="32"/>
      <c r="Q45" s="32"/>
    </row>
    <row r="46">
      <c r="C46" s="25" t="s">
        <v>76</v>
      </c>
      <c r="D46" s="46"/>
      <c r="E46" s="25"/>
      <c r="F46" s="32"/>
      <c r="G46" s="25"/>
      <c r="I46" s="25"/>
      <c r="J46" s="45"/>
      <c r="N46" s="32"/>
      <c r="O46" s="32"/>
      <c r="P46" s="32"/>
      <c r="Q46" s="32"/>
    </row>
    <row r="47">
      <c r="D47" s="29" t="s">
        <v>88</v>
      </c>
      <c r="E47" s="49"/>
      <c r="G47" s="49"/>
      <c r="I47" s="25"/>
      <c r="N47" s="32"/>
      <c r="O47" s="32"/>
      <c r="P47" s="32"/>
      <c r="Q47" s="32"/>
    </row>
    <row r="48">
      <c r="D48" s="43"/>
      <c r="E48" s="49"/>
      <c r="G48" s="49"/>
      <c r="I48" s="25"/>
      <c r="N48" s="32"/>
      <c r="O48" s="32"/>
      <c r="P48" s="32"/>
      <c r="Q48" s="32"/>
    </row>
    <row r="49">
      <c r="D49" s="43"/>
      <c r="E49" s="49"/>
      <c r="G49" s="49"/>
      <c r="I49" s="25"/>
      <c r="N49" s="32"/>
      <c r="O49" s="32"/>
      <c r="P49" s="32"/>
      <c r="Q49" s="32"/>
    </row>
    <row r="50">
      <c r="D50" s="43"/>
      <c r="E50" s="49"/>
      <c r="G50" s="49"/>
      <c r="I50" s="25"/>
      <c r="N50" s="32"/>
      <c r="O50" s="32"/>
      <c r="P50" s="32"/>
      <c r="Q50" s="32"/>
    </row>
    <row r="51">
      <c r="I51" s="25"/>
      <c r="J51" s="45"/>
      <c r="N51" s="32"/>
      <c r="O51" s="32"/>
      <c r="P51" s="32"/>
      <c r="Q51" s="32"/>
    </row>
    <row r="52">
      <c r="I52" s="25"/>
      <c r="J52" s="45"/>
      <c r="N52" s="32"/>
      <c r="O52" s="32"/>
      <c r="P52" s="32"/>
      <c r="Q52" s="32"/>
    </row>
    <row r="53">
      <c r="I53" s="25"/>
      <c r="J53" s="45"/>
      <c r="N53" s="32"/>
      <c r="O53" s="32"/>
      <c r="P53" s="32"/>
      <c r="Q53" s="32"/>
    </row>
    <row r="54">
      <c r="I54" s="25"/>
      <c r="J54" s="45"/>
      <c r="N54" s="32"/>
      <c r="O54" s="32"/>
      <c r="P54" s="32"/>
      <c r="Q54" s="32"/>
    </row>
    <row r="55" ht="20.25" customHeight="1">
      <c r="C55" s="25" t="s">
        <v>80</v>
      </c>
      <c r="D55" s="45">
        <v>15.139999999999999</v>
      </c>
      <c r="E55" s="29" t="s">
        <v>81</v>
      </c>
      <c r="J55" s="29" t="s">
        <v>48</v>
      </c>
      <c r="K55" s="30" t="s">
        <v>82</v>
      </c>
    </row>
    <row r="56">
      <c r="C56" s="32" t="s">
        <v>83</v>
      </c>
      <c r="D56" s="51"/>
      <c r="E56" s="43">
        <v>0.9867899603698812</v>
      </c>
      <c r="I56" s="45"/>
      <c r="J56" s="29" t="s">
        <v>48</v>
      </c>
      <c r="K56" s="30" t="s">
        <v>82</v>
      </c>
      <c r="L56" s="45"/>
      <c r="O56" s="29"/>
      <c r="P56" s="30"/>
      <c r="Q56" s="30"/>
    </row>
    <row r="57">
      <c r="C57" s="32" t="s">
        <v>85</v>
      </c>
      <c r="D57" s="51"/>
      <c r="E57" s="43">
        <v>0.013210039630118893</v>
      </c>
      <c r="I57" s="45"/>
      <c r="J57" s="29" t="s">
        <v>48</v>
      </c>
      <c r="K57" s="30" t="s">
        <v>82</v>
      </c>
      <c r="L57" s="45"/>
      <c r="O57" s="29"/>
      <c r="P57" s="30"/>
      <c r="Q57" s="30"/>
    </row>
    <row r="58">
      <c r="C58" s="25"/>
      <c r="D58" s="54"/>
      <c r="G58" s="25"/>
      <c r="I58" s="45"/>
      <c r="J58" s="29"/>
      <c r="K58" s="30"/>
      <c r="L58" s="45"/>
      <c r="O58" s="29"/>
      <c r="P58" s="30"/>
      <c r="Q58" s="30"/>
    </row>
    <row r="59">
      <c r="C59" s="25" t="s">
        <v>86</v>
      </c>
      <c r="D59" s="43">
        <v>-0.17131910235358516</v>
      </c>
      <c r="J59" s="29" t="s">
        <v>48</v>
      </c>
      <c r="K59" s="30" t="s">
        <v>82</v>
      </c>
      <c r="Q59" s="30"/>
    </row>
    <row r="60">
      <c r="C60" s="25" t="s">
        <v>87</v>
      </c>
      <c r="D60" s="45">
        <v>7.4</v>
      </c>
      <c r="E60" s="29" t="s">
        <v>234</v>
      </c>
      <c r="J60" s="29" t="s">
        <v>48</v>
      </c>
      <c r="K60" s="30" t="s">
        <v>89</v>
      </c>
    </row>
    <row r="63">
      <c r="B63" s="41"/>
    </row>
    <row r="64">
      <c r="B64" s="41"/>
    </row>
    <row r="65">
      <c r="B65" s="41"/>
    </row>
    <row r="66">
      <c r="B66" s="41" t="s">
        <v>90</v>
      </c>
    </row>
    <row r="68">
      <c r="C68" s="25" t="s">
        <v>91</v>
      </c>
      <c r="D68" s="55">
        <v>49.7069</v>
      </c>
      <c r="J68" s="29" t="s">
        <v>48</v>
      </c>
      <c r="K68" s="30" t="s">
        <v>92</v>
      </c>
    </row>
    <row r="69">
      <c r="C69" s="25" t="s">
        <v>93</v>
      </c>
      <c r="D69" s="48">
        <v>-0.07795435190580047</v>
      </c>
      <c r="J69" s="29" t="s">
        <v>48</v>
      </c>
      <c r="K69" s="30" t="s">
        <v>92</v>
      </c>
    </row>
    <row r="70">
      <c r="C70" s="25" t="s">
        <v>94</v>
      </c>
      <c r="D70" s="56">
        <v>0.840527934</v>
      </c>
      <c r="J70" s="29" t="s">
        <v>48</v>
      </c>
      <c r="K70" s="30" t="s">
        <v>92</v>
      </c>
    </row>
    <row r="71">
      <c r="B71" s="25"/>
      <c r="J71" s="29"/>
      <c r="K71" s="29"/>
    </row>
    <row r="72">
      <c r="B72" s="25"/>
      <c r="J72" s="29"/>
      <c r="K72" s="29"/>
    </row>
    <row r="73">
      <c r="B73" s="25"/>
      <c r="J73" s="29"/>
      <c r="K73" s="29"/>
    </row>
    <row r="74">
      <c r="B74" s="25"/>
      <c r="J74" s="29"/>
      <c r="K74" s="29"/>
    </row>
    <row r="75">
      <c r="B75" s="25"/>
      <c r="C75" s="25" t="s">
        <v>95</v>
      </c>
      <c r="D75" s="57" t="s">
        <v>235</v>
      </c>
      <c r="J75" s="29" t="s">
        <v>48</v>
      </c>
      <c r="K75" s="30" t="s">
        <v>92</v>
      </c>
    </row>
    <row r="76">
      <c r="B76" s="25"/>
      <c r="C76" s="25"/>
      <c r="D76" s="58"/>
    </row>
    <row r="77">
      <c r="B77" s="25"/>
      <c r="C77" s="25" t="s">
        <v>397</v>
      </c>
      <c r="D77" s="58"/>
    </row>
    <row r="78">
      <c r="B78" s="25"/>
      <c r="C78" s="25"/>
    </row>
    <row r="79">
      <c r="B79" s="25"/>
      <c r="D79" s="58"/>
    </row>
    <row r="80">
      <c r="B80" s="25"/>
      <c r="D80" s="58"/>
    </row>
    <row r="81">
      <c r="C81" s="25" t="s">
        <v>98</v>
      </c>
      <c r="D81" s="58"/>
    </row>
    <row r="82">
      <c r="C82" s="25"/>
      <c r="D82" s="59"/>
      <c r="I82" s="25"/>
    </row>
    <row r="83">
      <c r="C83" s="25" t="s">
        <v>99</v>
      </c>
      <c r="D83" s="60">
        <v>0.829958179</v>
      </c>
    </row>
    <row r="84">
      <c r="C84" s="25" t="s">
        <v>100</v>
      </c>
      <c r="D84" s="60">
        <v>0.253271887</v>
      </c>
    </row>
    <row r="85">
      <c r="C85" s="25" t="s">
        <v>101</v>
      </c>
      <c r="D85" s="60">
        <v>0.528103349</v>
      </c>
    </row>
    <row r="86">
      <c r="C86" s="25"/>
    </row>
    <row r="88">
      <c r="B88" s="41" t="s">
        <v>102</v>
      </c>
    </row>
    <row r="90">
      <c r="C90" s="25" t="s">
        <v>103</v>
      </c>
      <c r="D90" s="32"/>
      <c r="E90" s="32"/>
      <c r="F90" s="32"/>
      <c r="G90" s="32"/>
      <c r="H90" s="32"/>
      <c r="I90" s="32"/>
      <c r="J90" s="32"/>
      <c r="K90" s="32"/>
      <c r="L90" s="32"/>
    </row>
    <row r="91">
      <c r="C91" s="32"/>
      <c r="D91" s="32"/>
      <c r="E91" s="32"/>
      <c r="F91" s="32"/>
      <c r="G91" s="32"/>
      <c r="H91" s="32"/>
      <c r="I91" s="32"/>
      <c r="J91" s="32"/>
      <c r="K91" s="32"/>
      <c r="L91" s="32"/>
    </row>
    <row r="92">
      <c r="C92" s="25">
        <v>2015.0</v>
      </c>
      <c r="D92" s="25">
        <v>2016.0</v>
      </c>
      <c r="E92" s="25">
        <v>2017.0</v>
      </c>
      <c r="F92" s="25">
        <v>2018.0</v>
      </c>
      <c r="G92" s="25">
        <v>2019.0</v>
      </c>
      <c r="H92" s="25">
        <v>2020.0</v>
      </c>
      <c r="I92" s="25">
        <v>2021.0</v>
      </c>
      <c r="J92" s="25"/>
      <c r="K92" s="25"/>
      <c r="L92" s="25"/>
    </row>
    <row r="93">
      <c r="B93" s="25" t="s">
        <v>104</v>
      </c>
      <c r="C93" s="61">
        <v>53.90937</v>
      </c>
      <c r="D93" s="61">
        <v>51.51326</v>
      </c>
      <c r="E93" s="61">
        <v>56.709</v>
      </c>
      <c r="F93" s="61">
        <v>56.85498</v>
      </c>
      <c r="G93" s="61">
        <v>57.1578</v>
      </c>
      <c r="H93" s="61">
        <v>45.99831</v>
      </c>
      <c r="I93" s="61">
        <v>49.7069</v>
      </c>
      <c r="J93" s="61"/>
      <c r="K93" s="61"/>
      <c r="L93" s="61"/>
      <c r="O93" s="29" t="s">
        <v>48</v>
      </c>
      <c r="P93" s="30" t="s">
        <v>92</v>
      </c>
    </row>
    <row r="96">
      <c r="C96" s="25" t="s">
        <v>105</v>
      </c>
      <c r="D96" s="32"/>
      <c r="E96" s="32"/>
      <c r="F96" s="32"/>
      <c r="G96" s="32"/>
      <c r="H96" s="32"/>
      <c r="I96" s="32"/>
      <c r="J96" s="32"/>
      <c r="K96" s="25"/>
      <c r="L96" s="32"/>
      <c r="M96" s="32"/>
      <c r="N96" s="32"/>
    </row>
    <row r="97">
      <c r="C97" s="25"/>
      <c r="D97" s="25">
        <v>2030.0</v>
      </c>
      <c r="E97" s="25">
        <v>2050.0</v>
      </c>
      <c r="G97" s="32"/>
      <c r="H97" s="32"/>
      <c r="I97" s="32"/>
      <c r="J97" s="32"/>
      <c r="K97" s="25"/>
      <c r="L97" s="25"/>
      <c r="M97" s="25"/>
      <c r="N97" s="25"/>
    </row>
    <row r="98">
      <c r="C98" s="29" t="s">
        <v>106</v>
      </c>
      <c r="D98" s="54">
        <v>0.25</v>
      </c>
      <c r="E98" s="54">
        <v>-0.1</v>
      </c>
      <c r="F98" s="62"/>
      <c r="J98" s="29" t="s">
        <v>48</v>
      </c>
      <c r="K98" s="63" t="s">
        <v>107</v>
      </c>
      <c r="L98" s="62"/>
      <c r="M98" s="62"/>
      <c r="N98" s="62"/>
    </row>
    <row r="99">
      <c r="C99" s="29" t="s">
        <v>108</v>
      </c>
      <c r="D99" s="54">
        <v>0.35</v>
      </c>
      <c r="E99" s="54">
        <v>0.0</v>
      </c>
      <c r="J99" s="47" t="s">
        <v>48</v>
      </c>
      <c r="K99" s="63" t="s">
        <v>107</v>
      </c>
    </row>
    <row r="100">
      <c r="C100" s="29" t="s">
        <v>109</v>
      </c>
      <c r="D100" s="54">
        <v>0.45</v>
      </c>
      <c r="E100" s="54">
        <v>0.75</v>
      </c>
      <c r="J100" s="47" t="s">
        <v>48</v>
      </c>
      <c r="K100" s="63" t="s">
        <v>107</v>
      </c>
    </row>
    <row r="101">
      <c r="B101" s="29"/>
      <c r="C101" s="25"/>
      <c r="D101" s="54"/>
    </row>
    <row r="102">
      <c r="B102" s="29"/>
      <c r="C102" s="25"/>
      <c r="D102" s="54"/>
    </row>
    <row r="103">
      <c r="B103" s="29"/>
      <c r="C103" s="25"/>
      <c r="D103" s="54"/>
    </row>
    <row r="105">
      <c r="C105" s="25"/>
      <c r="D105" s="54"/>
    </row>
    <row r="106">
      <c r="C106" s="25"/>
      <c r="D106" s="29"/>
      <c r="F106" s="29"/>
      <c r="G106" s="29"/>
      <c r="I106" s="25"/>
      <c r="J106" s="32"/>
      <c r="K106" s="32"/>
      <c r="L106" s="32"/>
      <c r="M106" s="32"/>
      <c r="N106" s="32"/>
      <c r="O106" s="32"/>
      <c r="P106" s="32"/>
      <c r="Q106" s="32"/>
      <c r="R106" s="32"/>
    </row>
    <row r="107">
      <c r="C107" s="25"/>
      <c r="D107" s="29"/>
      <c r="F107" s="29"/>
      <c r="G107" s="29"/>
      <c r="I107" s="25"/>
      <c r="J107" s="32"/>
      <c r="K107" s="32"/>
      <c r="L107" s="32"/>
      <c r="M107" s="32"/>
      <c r="N107" s="32"/>
      <c r="O107" s="32"/>
      <c r="P107" s="32"/>
      <c r="Q107" s="32"/>
      <c r="R107" s="32"/>
    </row>
    <row r="108">
      <c r="C108" s="25" t="s">
        <v>110</v>
      </c>
      <c r="D108" s="29" t="s">
        <v>119</v>
      </c>
      <c r="J108" s="29" t="s">
        <v>48</v>
      </c>
      <c r="K108" s="30" t="s">
        <v>398</v>
      </c>
    </row>
    <row r="109">
      <c r="C109" s="25" t="s">
        <v>113</v>
      </c>
      <c r="D109" s="29" t="s">
        <v>119</v>
      </c>
      <c r="J109" s="29" t="s">
        <v>48</v>
      </c>
      <c r="K109" s="29" t="s">
        <v>114</v>
      </c>
    </row>
    <row r="110">
      <c r="C110" s="25" t="s">
        <v>115</v>
      </c>
      <c r="D110" s="29" t="s">
        <v>238</v>
      </c>
      <c r="J110" s="29" t="s">
        <v>48</v>
      </c>
      <c r="K110" s="29" t="s">
        <v>117</v>
      </c>
      <c r="AC110" s="29"/>
      <c r="AD110" s="29"/>
      <c r="AE110" s="29"/>
      <c r="AF110" s="29"/>
    </row>
    <row r="111">
      <c r="C111" s="25" t="s">
        <v>118</v>
      </c>
      <c r="D111" s="29" t="s">
        <v>119</v>
      </c>
      <c r="J111" s="29" t="s">
        <v>48</v>
      </c>
      <c r="K111" s="29" t="s">
        <v>117</v>
      </c>
    </row>
    <row r="112">
      <c r="C112" s="64" t="s">
        <v>120</v>
      </c>
      <c r="D112" s="65" t="s">
        <v>111</v>
      </c>
      <c r="J112" s="29" t="s">
        <v>48</v>
      </c>
      <c r="K112" s="29" t="s">
        <v>117</v>
      </c>
    </row>
    <row r="113">
      <c r="C113" s="25" t="s">
        <v>121</v>
      </c>
      <c r="D113" s="65" t="s">
        <v>111</v>
      </c>
      <c r="E113" s="65"/>
      <c r="F113" s="65"/>
      <c r="G113" s="65"/>
      <c r="J113" s="29" t="s">
        <v>48</v>
      </c>
      <c r="K113" s="29" t="s">
        <v>117</v>
      </c>
    </row>
    <row r="114">
      <c r="C114" s="29"/>
    </row>
    <row r="115">
      <c r="C115" s="25" t="s">
        <v>122</v>
      </c>
      <c r="D115" s="29" t="s">
        <v>119</v>
      </c>
      <c r="E115" s="29" t="s">
        <v>399</v>
      </c>
      <c r="J115" s="29" t="s">
        <v>48</v>
      </c>
      <c r="K115" s="29" t="s">
        <v>124</v>
      </c>
    </row>
    <row r="116">
      <c r="C116" s="66"/>
    </row>
    <row r="117">
      <c r="C117" s="66"/>
    </row>
    <row r="118">
      <c r="C118" s="66" t="s">
        <v>125</v>
      </c>
    </row>
    <row r="119">
      <c r="D119" s="29" t="s">
        <v>400</v>
      </c>
      <c r="J119" s="29" t="s">
        <v>48</v>
      </c>
      <c r="K119" s="29" t="s">
        <v>124</v>
      </c>
    </row>
    <row r="120">
      <c r="C120" s="25"/>
      <c r="D120" s="29" t="s">
        <v>401</v>
      </c>
      <c r="J120" s="29" t="s">
        <v>48</v>
      </c>
      <c r="K120" s="29" t="s">
        <v>124</v>
      </c>
    </row>
    <row r="121">
      <c r="D121" s="29" t="s">
        <v>402</v>
      </c>
      <c r="J121" s="29" t="s">
        <v>48</v>
      </c>
      <c r="K121" s="29" t="s">
        <v>124</v>
      </c>
    </row>
    <row r="122">
      <c r="B122" s="66"/>
      <c r="D122" s="29" t="s">
        <v>403</v>
      </c>
      <c r="J122" s="29" t="s">
        <v>48</v>
      </c>
      <c r="K122" s="29" t="s">
        <v>124</v>
      </c>
    </row>
    <row r="123">
      <c r="C123" s="66"/>
      <c r="D123" s="29" t="s">
        <v>404</v>
      </c>
      <c r="J123" s="29" t="s">
        <v>48</v>
      </c>
      <c r="K123" s="29" t="s">
        <v>124</v>
      </c>
    </row>
    <row r="124">
      <c r="C124" s="66"/>
      <c r="D124" s="29" t="s">
        <v>127</v>
      </c>
      <c r="J124" s="29" t="s">
        <v>48</v>
      </c>
      <c r="K124" s="29" t="s">
        <v>124</v>
      </c>
    </row>
    <row r="125">
      <c r="C125" s="66"/>
      <c r="D125" s="29"/>
    </row>
    <row r="126">
      <c r="C126" s="66" t="s">
        <v>130</v>
      </c>
    </row>
    <row r="128">
      <c r="C128" s="25" t="s">
        <v>131</v>
      </c>
      <c r="D128" s="29" t="s">
        <v>254</v>
      </c>
      <c r="J128" s="29" t="s">
        <v>48</v>
      </c>
      <c r="K128" s="29" t="s">
        <v>117</v>
      </c>
    </row>
    <row r="129">
      <c r="D129" s="29" t="s">
        <v>405</v>
      </c>
      <c r="J129" s="29" t="s">
        <v>48</v>
      </c>
      <c r="K129" s="29" t="s">
        <v>117</v>
      </c>
    </row>
    <row r="131">
      <c r="C131" s="25" t="s">
        <v>133</v>
      </c>
      <c r="D131" s="29" t="s">
        <v>256</v>
      </c>
      <c r="J131" s="29" t="s">
        <v>48</v>
      </c>
      <c r="K131" s="29" t="s">
        <v>117</v>
      </c>
    </row>
    <row r="132">
      <c r="D132" s="29" t="s">
        <v>406</v>
      </c>
      <c r="J132" s="29" t="s">
        <v>48</v>
      </c>
      <c r="K132" s="29" t="s">
        <v>117</v>
      </c>
    </row>
    <row r="133">
      <c r="D133" s="47" t="s">
        <v>287</v>
      </c>
      <c r="J133" s="29" t="s">
        <v>48</v>
      </c>
      <c r="K133" s="29" t="s">
        <v>117</v>
      </c>
    </row>
    <row r="134">
      <c r="A134" s="29"/>
    </row>
    <row r="135">
      <c r="A135" s="29"/>
    </row>
    <row r="136">
      <c r="A136" s="29"/>
    </row>
    <row r="137">
      <c r="A137" s="29"/>
    </row>
    <row r="138">
      <c r="A138" s="70" t="s">
        <v>135</v>
      </c>
      <c r="B138" s="71"/>
      <c r="C138" s="71"/>
      <c r="D138" s="71"/>
      <c r="E138" s="71"/>
      <c r="F138" s="71"/>
      <c r="G138" s="71"/>
      <c r="H138" s="71"/>
      <c r="I138" s="71"/>
      <c r="J138" s="71"/>
      <c r="K138" s="71"/>
      <c r="L138" s="71"/>
      <c r="M138" s="71"/>
      <c r="N138" s="71"/>
    </row>
    <row r="141">
      <c r="B141" s="41" t="s">
        <v>136</v>
      </c>
    </row>
    <row r="142">
      <c r="B142" s="25"/>
    </row>
    <row r="143">
      <c r="B143" s="25"/>
      <c r="C143" s="25" t="s">
        <v>137</v>
      </c>
      <c r="D143" s="29" t="s">
        <v>111</v>
      </c>
      <c r="J143" s="29" t="s">
        <v>48</v>
      </c>
      <c r="K143" s="30" t="s">
        <v>407</v>
      </c>
    </row>
    <row r="144">
      <c r="B144" s="25"/>
      <c r="C144" s="25" t="s">
        <v>138</v>
      </c>
      <c r="D144" s="29" t="s">
        <v>88</v>
      </c>
    </row>
    <row r="145">
      <c r="B145" s="25"/>
      <c r="C145" s="25" t="s">
        <v>139</v>
      </c>
      <c r="D145" s="29" t="s">
        <v>140</v>
      </c>
    </row>
    <row r="146">
      <c r="B146" s="25"/>
      <c r="C146" s="25" t="s">
        <v>141</v>
      </c>
      <c r="D146" s="29" t="s">
        <v>140</v>
      </c>
    </row>
    <row r="147">
      <c r="B147" s="25"/>
    </row>
    <row r="148">
      <c r="B148" s="41"/>
    </row>
    <row r="149">
      <c r="B149" s="41" t="s">
        <v>142</v>
      </c>
    </row>
    <row r="150">
      <c r="B150" s="25"/>
    </row>
    <row r="151">
      <c r="B151" s="25"/>
      <c r="C151" s="25" t="s">
        <v>143</v>
      </c>
      <c r="D151" s="29" t="s">
        <v>119</v>
      </c>
      <c r="J151" s="29" t="s">
        <v>48</v>
      </c>
      <c r="K151" s="30" t="s">
        <v>408</v>
      </c>
    </row>
    <row r="152">
      <c r="B152" s="25"/>
      <c r="C152" s="25" t="s">
        <v>144</v>
      </c>
      <c r="D152" s="29" t="s">
        <v>409</v>
      </c>
      <c r="K152" s="30" t="s">
        <v>408</v>
      </c>
    </row>
    <row r="153">
      <c r="B153" s="25"/>
      <c r="D153" s="29" t="s">
        <v>410</v>
      </c>
      <c r="K153" s="30" t="s">
        <v>411</v>
      </c>
    </row>
    <row r="154">
      <c r="B154" s="25"/>
      <c r="C154" s="25"/>
      <c r="D154" s="29" t="s">
        <v>412</v>
      </c>
      <c r="J154" s="29"/>
      <c r="K154" s="30"/>
    </row>
    <row r="155">
      <c r="B155" s="25"/>
      <c r="C155" s="25"/>
      <c r="D155" s="29" t="s">
        <v>413</v>
      </c>
      <c r="J155" s="29"/>
      <c r="K155" s="30"/>
    </row>
    <row r="156">
      <c r="B156" s="25"/>
      <c r="C156" s="25"/>
      <c r="D156" s="29" t="s">
        <v>414</v>
      </c>
      <c r="J156" s="29"/>
      <c r="K156" s="30"/>
    </row>
    <row r="157">
      <c r="B157" s="25"/>
      <c r="C157" s="25"/>
      <c r="D157" s="29" t="s">
        <v>415</v>
      </c>
      <c r="J157" s="29"/>
      <c r="K157" s="30"/>
    </row>
    <row r="158">
      <c r="B158" s="25"/>
      <c r="C158" s="25"/>
      <c r="D158" s="29" t="s">
        <v>416</v>
      </c>
      <c r="J158" s="29"/>
      <c r="K158" s="30"/>
    </row>
    <row r="159">
      <c r="B159" s="41"/>
      <c r="D159" s="29" t="s">
        <v>417</v>
      </c>
    </row>
    <row r="160">
      <c r="B160" s="41" t="s">
        <v>145</v>
      </c>
    </row>
    <row r="161">
      <c r="B161" s="25"/>
    </row>
    <row r="162">
      <c r="B162" s="25"/>
      <c r="C162" s="25" t="s">
        <v>146</v>
      </c>
      <c r="D162" s="29" t="s">
        <v>119</v>
      </c>
      <c r="J162" s="29" t="s">
        <v>48</v>
      </c>
      <c r="K162" s="30" t="s">
        <v>408</v>
      </c>
    </row>
    <row r="163">
      <c r="B163" s="25"/>
      <c r="C163" s="25" t="s">
        <v>144</v>
      </c>
      <c r="D163" s="29" t="s">
        <v>418</v>
      </c>
      <c r="K163" s="30" t="s">
        <v>411</v>
      </c>
    </row>
    <row r="164">
      <c r="B164" s="25"/>
      <c r="C164" s="25" t="s">
        <v>147</v>
      </c>
      <c r="D164" s="29" t="s">
        <v>419</v>
      </c>
      <c r="J164" s="29" t="s">
        <v>48</v>
      </c>
      <c r="K164" s="30" t="s">
        <v>420</v>
      </c>
    </row>
    <row r="165">
      <c r="B165" s="41"/>
    </row>
    <row r="166">
      <c r="B166" s="41"/>
    </row>
    <row r="167">
      <c r="B167" s="41" t="s">
        <v>148</v>
      </c>
    </row>
    <row r="168">
      <c r="B168" s="25"/>
    </row>
    <row r="169">
      <c r="B169" s="25"/>
      <c r="C169" s="25" t="s">
        <v>149</v>
      </c>
      <c r="D169" s="78" t="s">
        <v>421</v>
      </c>
      <c r="E169" s="68"/>
      <c r="F169" s="68"/>
      <c r="G169" s="68"/>
      <c r="H169" s="68"/>
      <c r="I169" s="68"/>
      <c r="J169" s="68" t="s">
        <v>48</v>
      </c>
      <c r="K169" s="95" t="s">
        <v>150</v>
      </c>
    </row>
    <row r="170">
      <c r="B170" s="25"/>
      <c r="C170" s="25" t="s">
        <v>151</v>
      </c>
      <c r="D170" s="96">
        <v>111578.0</v>
      </c>
      <c r="E170" s="68"/>
      <c r="F170" s="68"/>
      <c r="G170" s="68"/>
      <c r="H170" s="68"/>
      <c r="I170" s="78"/>
      <c r="J170" s="78" t="s">
        <v>48</v>
      </c>
      <c r="K170" s="97" t="s">
        <v>150</v>
      </c>
      <c r="M170" s="29"/>
      <c r="N170" s="30"/>
    </row>
    <row r="171">
      <c r="B171" s="25"/>
      <c r="C171" s="25"/>
      <c r="D171" s="29"/>
      <c r="I171" s="25"/>
      <c r="M171" s="29"/>
      <c r="N171" s="30"/>
    </row>
    <row r="172">
      <c r="B172" s="25"/>
      <c r="C172" s="25" t="s">
        <v>152</v>
      </c>
      <c r="D172" s="78" t="s">
        <v>422</v>
      </c>
      <c r="J172" s="68" t="s">
        <v>48</v>
      </c>
      <c r="K172" s="69" t="s">
        <v>154</v>
      </c>
    </row>
    <row r="173">
      <c r="B173" s="25"/>
      <c r="C173" s="25" t="s">
        <v>155</v>
      </c>
      <c r="D173" s="73">
        <v>3.1</v>
      </c>
      <c r="J173" s="29" t="s">
        <v>48</v>
      </c>
      <c r="K173" s="30" t="s">
        <v>156</v>
      </c>
    </row>
    <row r="174">
      <c r="B174" s="25"/>
    </row>
    <row r="175">
      <c r="B175" s="25"/>
    </row>
    <row r="176">
      <c r="B176" s="41" t="s">
        <v>157</v>
      </c>
    </row>
    <row r="177">
      <c r="B177" s="25"/>
    </row>
    <row r="178">
      <c r="B178" s="25"/>
      <c r="C178" s="25" t="s">
        <v>158</v>
      </c>
      <c r="D178" s="73">
        <v>20953.0</v>
      </c>
      <c r="E178" s="29" t="s">
        <v>159</v>
      </c>
      <c r="J178" s="29" t="s">
        <v>48</v>
      </c>
      <c r="K178" s="30" t="s">
        <v>160</v>
      </c>
    </row>
    <row r="179">
      <c r="B179" s="25"/>
      <c r="C179" s="25" t="s">
        <v>423</v>
      </c>
      <c r="D179" s="29">
        <v>3501.96</v>
      </c>
      <c r="E179" s="29" t="s">
        <v>162</v>
      </c>
      <c r="J179" s="29" t="s">
        <v>48</v>
      </c>
      <c r="K179" s="30" t="s">
        <v>163</v>
      </c>
      <c r="M179" s="29"/>
      <c r="N179" s="30"/>
    </row>
    <row r="180">
      <c r="B180" s="25"/>
      <c r="C180" s="25" t="s">
        <v>424</v>
      </c>
      <c r="D180" s="29">
        <v>113342.0</v>
      </c>
      <c r="E180" s="29" t="s">
        <v>165</v>
      </c>
      <c r="J180" s="29" t="s">
        <v>48</v>
      </c>
      <c r="K180" s="30" t="s">
        <v>166</v>
      </c>
      <c r="M180" s="29"/>
      <c r="N180" s="30"/>
    </row>
    <row r="181">
      <c r="B181" s="25"/>
      <c r="C181" s="77" t="s">
        <v>167</v>
      </c>
      <c r="D181" s="78" t="s">
        <v>88</v>
      </c>
      <c r="E181" s="68"/>
      <c r="J181" s="29" t="s">
        <v>48</v>
      </c>
      <c r="K181" s="30" t="s">
        <v>168</v>
      </c>
    </row>
    <row r="182" ht="16.5" customHeight="1">
      <c r="B182" s="25"/>
      <c r="C182" s="77" t="s">
        <v>169</v>
      </c>
      <c r="D182" s="78" t="s">
        <v>88</v>
      </c>
      <c r="E182" s="68"/>
      <c r="J182" s="29" t="s">
        <v>48</v>
      </c>
      <c r="K182" s="30" t="s">
        <v>168</v>
      </c>
    </row>
    <row r="183">
      <c r="B183" s="25"/>
    </row>
    <row r="184">
      <c r="B184" s="25"/>
      <c r="C184" s="25" t="s">
        <v>170</v>
      </c>
      <c r="D184" s="29" t="s">
        <v>119</v>
      </c>
      <c r="J184" s="29" t="s">
        <v>48</v>
      </c>
      <c r="K184" s="30" t="s">
        <v>425</v>
      </c>
    </row>
    <row r="185">
      <c r="B185" s="25"/>
      <c r="C185" s="25" t="s">
        <v>144</v>
      </c>
      <c r="D185" s="78" t="s">
        <v>426</v>
      </c>
      <c r="K185" s="30"/>
    </row>
    <row r="186">
      <c r="B186" s="25"/>
      <c r="D186" s="78" t="s">
        <v>427</v>
      </c>
    </row>
    <row r="187">
      <c r="D187" s="78" t="s">
        <v>428</v>
      </c>
    </row>
    <row r="188">
      <c r="B188" s="41" t="s">
        <v>175</v>
      </c>
    </row>
    <row r="189">
      <c r="B189" s="41"/>
    </row>
    <row r="190">
      <c r="C190" s="77" t="s">
        <v>176</v>
      </c>
      <c r="D190" s="81">
        <v>175.8</v>
      </c>
      <c r="E190" s="68"/>
      <c r="F190" s="68"/>
      <c r="G190" s="68"/>
      <c r="H190" s="68"/>
      <c r="I190" s="68"/>
      <c r="J190" s="78" t="s">
        <v>48</v>
      </c>
      <c r="K190" s="79" t="s">
        <v>177</v>
      </c>
      <c r="P190" s="32"/>
      <c r="Q190" s="32"/>
    </row>
    <row r="191">
      <c r="C191" s="77" t="s">
        <v>178</v>
      </c>
      <c r="D191" s="85">
        <v>0.015</v>
      </c>
      <c r="E191" s="68"/>
      <c r="F191" s="68"/>
      <c r="G191" s="68"/>
      <c r="H191" s="68"/>
      <c r="I191" s="68"/>
      <c r="J191" s="78" t="s">
        <v>48</v>
      </c>
      <c r="K191" s="79" t="s">
        <v>177</v>
      </c>
      <c r="P191" s="32"/>
      <c r="Q191" s="32"/>
    </row>
    <row r="192">
      <c r="C192" s="25"/>
      <c r="E192" s="25"/>
      <c r="F192" s="76"/>
      <c r="K192" s="30"/>
      <c r="P192" s="32"/>
      <c r="Q192" s="32"/>
    </row>
    <row r="193">
      <c r="C193" s="32"/>
      <c r="E193" s="25"/>
      <c r="F193" s="76"/>
      <c r="K193" s="30"/>
      <c r="P193" s="32"/>
      <c r="Q193" s="32"/>
    </row>
    <row r="194">
      <c r="B194" s="41"/>
    </row>
    <row r="195">
      <c r="B195" s="41" t="s">
        <v>179</v>
      </c>
    </row>
    <row r="197">
      <c r="C197" s="25" t="s">
        <v>180</v>
      </c>
      <c r="D197" s="73">
        <v>8.304771</v>
      </c>
      <c r="E197" s="29" t="s">
        <v>181</v>
      </c>
      <c r="J197" s="29" t="s">
        <v>48</v>
      </c>
      <c r="K197" s="29" t="s">
        <v>182</v>
      </c>
    </row>
    <row r="198">
      <c r="C198" s="25" t="s">
        <v>183</v>
      </c>
      <c r="D198" s="73">
        <v>102.392</v>
      </c>
      <c r="E198" s="29" t="s">
        <v>165</v>
      </c>
      <c r="J198" s="29" t="s">
        <v>48</v>
      </c>
      <c r="K198" s="30" t="s">
        <v>184</v>
      </c>
    </row>
    <row r="199">
      <c r="C199" s="25" t="s">
        <v>185</v>
      </c>
      <c r="D199" s="29" t="s">
        <v>429</v>
      </c>
      <c r="J199" s="29" t="s">
        <v>48</v>
      </c>
      <c r="K199" s="30" t="s">
        <v>186</v>
      </c>
    </row>
    <row r="200">
      <c r="C200" s="25" t="s">
        <v>187</v>
      </c>
      <c r="D200" s="29" t="s">
        <v>140</v>
      </c>
    </row>
    <row r="203">
      <c r="B203" s="41" t="s">
        <v>188</v>
      </c>
    </row>
    <row r="205">
      <c r="C205" s="25" t="s">
        <v>189</v>
      </c>
      <c r="D205" s="73">
        <v>39.06369588</v>
      </c>
      <c r="J205" s="29" t="s">
        <v>48</v>
      </c>
      <c r="K205" s="29" t="s">
        <v>190</v>
      </c>
    </row>
    <row r="206">
      <c r="C206" s="25" t="s">
        <v>191</v>
      </c>
      <c r="D206" s="73">
        <v>4029000.0</v>
      </c>
      <c r="E206" s="29" t="s">
        <v>17</v>
      </c>
      <c r="J206" s="29" t="s">
        <v>48</v>
      </c>
      <c r="K206" s="30" t="s">
        <v>192</v>
      </c>
    </row>
    <row r="207">
      <c r="B207" s="25"/>
      <c r="C207" s="25"/>
    </row>
    <row r="208">
      <c r="C208" s="25"/>
      <c r="K208" s="30"/>
    </row>
    <row r="209">
      <c r="B209" s="41" t="s">
        <v>193</v>
      </c>
    </row>
    <row r="211">
      <c r="B211" s="25"/>
      <c r="C211" s="25" t="s">
        <v>194</v>
      </c>
      <c r="D211" s="29" t="s">
        <v>430</v>
      </c>
      <c r="J211" s="29" t="s">
        <v>48</v>
      </c>
      <c r="K211" s="30" t="s">
        <v>195</v>
      </c>
    </row>
    <row r="212">
      <c r="B212" s="25"/>
      <c r="C212" s="25" t="s">
        <v>196</v>
      </c>
      <c r="D212" s="43">
        <v>0.0132</v>
      </c>
      <c r="J212" s="29" t="s">
        <v>48</v>
      </c>
      <c r="K212" s="30" t="s">
        <v>82</v>
      </c>
    </row>
    <row r="213">
      <c r="C213" s="25" t="s">
        <v>197</v>
      </c>
      <c r="D213" s="29" t="s">
        <v>88</v>
      </c>
      <c r="J213" s="29" t="s">
        <v>48</v>
      </c>
      <c r="K213" s="30" t="s">
        <v>195</v>
      </c>
    </row>
    <row r="214">
      <c r="B214" s="25"/>
      <c r="I214" s="29"/>
    </row>
    <row r="215">
      <c r="B215" s="25"/>
      <c r="I215" s="29"/>
    </row>
    <row r="216">
      <c r="B216" s="25"/>
      <c r="I216" s="29"/>
    </row>
    <row r="217">
      <c r="B217" s="41" t="s">
        <v>198</v>
      </c>
      <c r="I217" s="29"/>
    </row>
    <row r="218">
      <c r="B218" s="25"/>
      <c r="C218" s="77" t="s">
        <v>199</v>
      </c>
      <c r="D218" s="78" t="s">
        <v>299</v>
      </c>
      <c r="E218" s="68"/>
      <c r="F218" s="68"/>
      <c r="G218" s="68"/>
      <c r="H218" s="78"/>
      <c r="I218" s="68"/>
      <c r="J218" s="78" t="s">
        <v>48</v>
      </c>
      <c r="K218" s="79" t="s">
        <v>201</v>
      </c>
    </row>
    <row r="219">
      <c r="B219" s="25"/>
      <c r="C219" s="25" t="s">
        <v>202</v>
      </c>
      <c r="D219" s="29" t="s">
        <v>88</v>
      </c>
      <c r="J219" s="29" t="s">
        <v>48</v>
      </c>
      <c r="K219" s="30" t="s">
        <v>203</v>
      </c>
    </row>
    <row r="220">
      <c r="B220" s="25"/>
      <c r="C220" s="25" t="s">
        <v>204</v>
      </c>
      <c r="D220" s="29" t="s">
        <v>88</v>
      </c>
      <c r="J220" s="29" t="s">
        <v>48</v>
      </c>
      <c r="K220" s="30" t="s">
        <v>203</v>
      </c>
    </row>
    <row r="221">
      <c r="B221" s="25"/>
      <c r="C221" s="25" t="s">
        <v>205</v>
      </c>
      <c r="D221" s="29" t="s">
        <v>271</v>
      </c>
      <c r="H221" s="29"/>
      <c r="J221" s="29" t="s">
        <v>48</v>
      </c>
      <c r="K221" s="79" t="s">
        <v>207</v>
      </c>
    </row>
    <row r="222">
      <c r="B222" s="25"/>
    </row>
    <row r="223">
      <c r="C223" s="25" t="s">
        <v>208</v>
      </c>
      <c r="D223" s="29" t="s">
        <v>209</v>
      </c>
      <c r="J223" s="29" t="s">
        <v>48</v>
      </c>
      <c r="K223" s="30" t="s">
        <v>210</v>
      </c>
    </row>
    <row r="224">
      <c r="C224" s="25" t="s">
        <v>211</v>
      </c>
      <c r="D224" s="29" t="s">
        <v>209</v>
      </c>
      <c r="J224" s="29" t="s">
        <v>48</v>
      </c>
      <c r="K224" s="30" t="s">
        <v>210</v>
      </c>
    </row>
    <row r="225">
      <c r="C225" s="25" t="s">
        <v>212</v>
      </c>
      <c r="D225" s="29" t="s">
        <v>431</v>
      </c>
      <c r="J225" s="29" t="s">
        <v>48</v>
      </c>
      <c r="K225" s="30" t="s">
        <v>302</v>
      </c>
    </row>
    <row r="231">
      <c r="B231" s="41" t="s">
        <v>214</v>
      </c>
    </row>
    <row r="232">
      <c r="C232" s="25" t="s">
        <v>215</v>
      </c>
      <c r="E232" s="25" t="s">
        <v>216</v>
      </c>
    </row>
    <row r="233">
      <c r="C233" s="25" t="s">
        <v>217</v>
      </c>
      <c r="D233" s="54">
        <v>-0.799</v>
      </c>
      <c r="E233" s="29" t="s">
        <v>353</v>
      </c>
      <c r="J233" s="29" t="s">
        <v>48</v>
      </c>
      <c r="K233" s="29" t="s">
        <v>218</v>
      </c>
    </row>
    <row r="234">
      <c r="C234" s="25" t="s">
        <v>219</v>
      </c>
      <c r="D234" s="48">
        <v>-0.825</v>
      </c>
      <c r="E234" s="29" t="s">
        <v>303</v>
      </c>
      <c r="J234" s="29" t="s">
        <v>48</v>
      </c>
      <c r="K234" s="30" t="s">
        <v>220</v>
      </c>
    </row>
    <row r="235">
      <c r="C235" s="25" t="s">
        <v>221</v>
      </c>
      <c r="D235" s="48">
        <v>-0.849</v>
      </c>
      <c r="E235" s="29" t="s">
        <v>303</v>
      </c>
      <c r="J235" s="29" t="s">
        <v>48</v>
      </c>
      <c r="K235" s="30" t="s">
        <v>220</v>
      </c>
    </row>
    <row r="236">
      <c r="C236" s="25" t="s">
        <v>222</v>
      </c>
      <c r="D236" s="48">
        <v>-0.894</v>
      </c>
      <c r="E236" s="29" t="s">
        <v>303</v>
      </c>
      <c r="J236" s="29" t="s">
        <v>48</v>
      </c>
      <c r="K236" s="30" t="s">
        <v>223</v>
      </c>
    </row>
    <row r="237">
      <c r="C237" s="25"/>
      <c r="D237" s="29"/>
      <c r="J237" s="29"/>
      <c r="K237" s="29"/>
    </row>
    <row r="238">
      <c r="C238" s="25"/>
      <c r="D238" s="29"/>
      <c r="J238" s="29"/>
      <c r="K238" s="29"/>
    </row>
    <row r="239">
      <c r="C239" s="25" t="s">
        <v>224</v>
      </c>
      <c r="D239" s="29" t="s">
        <v>432</v>
      </c>
      <c r="J239" s="29" t="s">
        <v>48</v>
      </c>
      <c r="K239" s="29" t="s">
        <v>225</v>
      </c>
    </row>
    <row r="240">
      <c r="C240" s="25" t="s">
        <v>226</v>
      </c>
      <c r="D240" s="29" t="s">
        <v>88</v>
      </c>
    </row>
    <row r="241">
      <c r="C241" s="25" t="s">
        <v>227</v>
      </c>
      <c r="D241" s="29" t="s">
        <v>433</v>
      </c>
    </row>
  </sheetData>
  <mergeCells count="4">
    <mergeCell ref="C2:P3"/>
    <mergeCell ref="C4:P4"/>
    <mergeCell ref="C25:E27"/>
    <mergeCell ref="D112:G112"/>
  </mergeCells>
  <hyperlinks>
    <hyperlink r:id="rId1" ref="C2"/>
    <hyperlink r:id="rId2" ref="C4"/>
  </hyperlinks>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4.25"/>
    <col customWidth="1" min="2" max="2" width="7.0"/>
    <col customWidth="1" min="3" max="3" width="43.0"/>
    <col customWidth="1" min="4" max="4" width="14.75"/>
    <col customWidth="1" min="5" max="5" width="28.75"/>
    <col customWidth="1" min="6" max="6" width="9.13"/>
    <col customWidth="1" min="7" max="7" width="23.38"/>
    <col customWidth="1" min="9" max="9" width="25.63"/>
  </cols>
  <sheetData>
    <row r="2">
      <c r="B2" s="25" t="s">
        <v>42</v>
      </c>
      <c r="C2" s="26" t="s">
        <v>434</v>
      </c>
    </row>
    <row r="4" ht="33.0" customHeight="1">
      <c r="C4" s="26" t="s">
        <v>435</v>
      </c>
    </row>
    <row r="7">
      <c r="B7" s="27" t="s">
        <v>436</v>
      </c>
    </row>
    <row r="10">
      <c r="C10" s="25" t="s">
        <v>46</v>
      </c>
      <c r="D10" s="28" t="s">
        <v>437</v>
      </c>
      <c r="J10" s="29" t="s">
        <v>48</v>
      </c>
      <c r="K10" s="30" t="s">
        <v>49</v>
      </c>
    </row>
    <row r="11">
      <c r="C11" s="25" t="s">
        <v>50</v>
      </c>
      <c r="D11" s="31">
        <v>0.508</v>
      </c>
      <c r="J11" s="29" t="s">
        <v>48</v>
      </c>
      <c r="K11" s="30" t="s">
        <v>51</v>
      </c>
    </row>
    <row r="12">
      <c r="C12" s="32"/>
    </row>
    <row r="13">
      <c r="C13" s="32"/>
    </row>
    <row r="14">
      <c r="C14" s="32"/>
      <c r="D14" s="25" t="s">
        <v>52</v>
      </c>
      <c r="E14" s="25" t="s">
        <v>53</v>
      </c>
    </row>
    <row r="15">
      <c r="C15" s="25" t="s">
        <v>54</v>
      </c>
      <c r="D15" s="33">
        <v>4.6261499E7</v>
      </c>
      <c r="E15" s="34">
        <v>0.23082797450964954</v>
      </c>
      <c r="J15" s="29" t="s">
        <v>48</v>
      </c>
      <c r="K15" s="30" t="s">
        <v>55</v>
      </c>
    </row>
    <row r="16">
      <c r="C16" s="25" t="s">
        <v>56</v>
      </c>
      <c r="D16" s="34">
        <v>0.3549300034570864</v>
      </c>
      <c r="E16" s="34">
        <v>0.25346976185165127</v>
      </c>
      <c r="J16" s="29" t="s">
        <v>48</v>
      </c>
      <c r="K16" s="30" t="s">
        <v>57</v>
      </c>
    </row>
    <row r="17">
      <c r="C17" s="25"/>
      <c r="D17" s="35"/>
      <c r="E17" s="25" t="s">
        <v>58</v>
      </c>
      <c r="J17" s="29"/>
      <c r="K17" s="30"/>
    </row>
    <row r="18">
      <c r="C18" s="25" t="s">
        <v>59</v>
      </c>
      <c r="D18" s="35">
        <v>1805.375635</v>
      </c>
      <c r="E18" s="36">
        <v>-0.2015513970199364</v>
      </c>
      <c r="J18" s="29" t="s">
        <v>48</v>
      </c>
      <c r="K18" s="30" t="s">
        <v>60</v>
      </c>
    </row>
    <row r="19">
      <c r="I19" s="32"/>
    </row>
    <row r="20">
      <c r="I20" s="32"/>
    </row>
    <row r="21">
      <c r="I21" s="32"/>
    </row>
    <row r="22">
      <c r="I22" s="32"/>
    </row>
    <row r="23">
      <c r="I23" s="32"/>
    </row>
    <row r="24">
      <c r="C24" s="37" t="s">
        <v>61</v>
      </c>
      <c r="D24" s="38"/>
      <c r="E24" s="38"/>
      <c r="F24" s="38"/>
      <c r="H24" s="38"/>
      <c r="I24" s="38"/>
    </row>
    <row r="25" ht="23.25" customHeight="1">
      <c r="B25" s="38"/>
      <c r="C25" s="39" t="s">
        <v>438</v>
      </c>
      <c r="F25" s="38"/>
      <c r="H25" s="38"/>
      <c r="I25" s="38"/>
    </row>
    <row r="26" ht="44.25" customHeight="1">
      <c r="B26" s="38"/>
      <c r="F26" s="38"/>
      <c r="H26" s="38"/>
      <c r="I26" s="38"/>
    </row>
    <row r="27" ht="62.25" customHeight="1">
      <c r="B27" s="38"/>
      <c r="F27" s="38"/>
      <c r="H27" s="38"/>
      <c r="I27" s="38"/>
    </row>
    <row r="28">
      <c r="I28" s="32"/>
    </row>
    <row r="29">
      <c r="I29" s="32"/>
    </row>
    <row r="30">
      <c r="B30" s="41" t="s">
        <v>63</v>
      </c>
      <c r="I30" s="32"/>
    </row>
    <row r="31">
      <c r="I31" s="32"/>
    </row>
    <row r="32">
      <c r="C32" s="25" t="s">
        <v>64</v>
      </c>
      <c r="D32" s="42">
        <v>82.0</v>
      </c>
      <c r="E32" s="29" t="s">
        <v>439</v>
      </c>
      <c r="J32" s="29" t="s">
        <v>48</v>
      </c>
      <c r="K32" s="29" t="s">
        <v>66</v>
      </c>
    </row>
    <row r="33">
      <c r="C33" s="25" t="s">
        <v>67</v>
      </c>
      <c r="D33" s="43">
        <v>2.28</v>
      </c>
      <c r="E33" s="44" t="s">
        <v>440</v>
      </c>
      <c r="J33" s="29" t="s">
        <v>48</v>
      </c>
      <c r="K33" s="29" t="s">
        <v>66</v>
      </c>
    </row>
    <row r="34">
      <c r="C34" s="25" t="s">
        <v>69</v>
      </c>
      <c r="D34" s="42">
        <v>897.0</v>
      </c>
      <c r="E34" s="29" t="s">
        <v>441</v>
      </c>
      <c r="J34" s="29" t="s">
        <v>48</v>
      </c>
      <c r="K34" s="29" t="s">
        <v>66</v>
      </c>
    </row>
    <row r="35">
      <c r="C35" s="25" t="s">
        <v>67</v>
      </c>
      <c r="D35" s="43">
        <v>-0.04574468085106387</v>
      </c>
      <c r="E35" s="44" t="s">
        <v>442</v>
      </c>
      <c r="J35" s="29" t="s">
        <v>48</v>
      </c>
      <c r="K35" s="29" t="s">
        <v>66</v>
      </c>
    </row>
    <row r="36">
      <c r="I36" s="25"/>
      <c r="J36" s="45"/>
      <c r="N36" s="32"/>
      <c r="O36" s="32"/>
      <c r="P36" s="32"/>
      <c r="Q36" s="32"/>
    </row>
    <row r="37">
      <c r="I37" s="25"/>
      <c r="J37" s="45"/>
      <c r="N37" s="32"/>
      <c r="O37" s="32"/>
      <c r="P37" s="32"/>
      <c r="Q37" s="32"/>
    </row>
    <row r="38">
      <c r="C38" s="25" t="s">
        <v>72</v>
      </c>
      <c r="D38" s="46">
        <v>82.0</v>
      </c>
      <c r="E38" s="25" t="s">
        <v>78</v>
      </c>
      <c r="F38" s="32"/>
      <c r="G38" s="25" t="s">
        <v>443</v>
      </c>
    </row>
    <row r="39">
      <c r="C39" s="47" t="s">
        <v>75</v>
      </c>
      <c r="D39" s="48">
        <v>1.0</v>
      </c>
      <c r="E39" s="49">
        <v>82.0</v>
      </c>
      <c r="G39" s="49">
        <v>25.0</v>
      </c>
      <c r="J39" s="29" t="s">
        <v>48</v>
      </c>
      <c r="K39" s="29" t="s">
        <v>66</v>
      </c>
    </row>
    <row r="40">
      <c r="D40" s="48"/>
      <c r="E40" s="49"/>
      <c r="G40" s="49"/>
    </row>
    <row r="41">
      <c r="D41" s="48"/>
      <c r="E41" s="49"/>
      <c r="G41" s="49"/>
    </row>
    <row r="42">
      <c r="D42" s="48"/>
    </row>
    <row r="43">
      <c r="D43" s="48"/>
      <c r="N43" s="32"/>
      <c r="O43" s="32"/>
      <c r="P43" s="32"/>
      <c r="Q43" s="32"/>
    </row>
    <row r="44">
      <c r="N44" s="32"/>
      <c r="O44" s="32"/>
      <c r="P44" s="32"/>
      <c r="Q44" s="32"/>
    </row>
    <row r="45">
      <c r="I45" s="25"/>
      <c r="J45" s="45"/>
      <c r="N45" s="32"/>
      <c r="O45" s="32"/>
      <c r="P45" s="32"/>
      <c r="Q45" s="32"/>
    </row>
    <row r="46">
      <c r="C46" s="25" t="s">
        <v>76</v>
      </c>
      <c r="D46" s="46">
        <v>897.0</v>
      </c>
      <c r="E46" s="25" t="s">
        <v>444</v>
      </c>
      <c r="F46" s="32"/>
      <c r="G46" s="25" t="s">
        <v>443</v>
      </c>
      <c r="I46" s="25"/>
      <c r="J46" s="45"/>
      <c r="N46" s="32"/>
      <c r="O46" s="32"/>
      <c r="P46" s="32"/>
      <c r="Q46" s="32"/>
    </row>
    <row r="47" ht="17.25" customHeight="1">
      <c r="C47" s="47" t="s">
        <v>75</v>
      </c>
      <c r="D47" s="43">
        <v>0.979933110367893</v>
      </c>
      <c r="E47" s="49">
        <v>879.0</v>
      </c>
      <c r="G47" s="49">
        <v>925.0</v>
      </c>
      <c r="I47" s="25"/>
      <c r="J47" s="29" t="s">
        <v>48</v>
      </c>
      <c r="K47" s="29" t="s">
        <v>66</v>
      </c>
      <c r="N47" s="32"/>
      <c r="O47" s="32"/>
      <c r="P47" s="32"/>
      <c r="Q47" s="32"/>
    </row>
    <row r="48">
      <c r="C48" s="47" t="s">
        <v>179</v>
      </c>
      <c r="D48" s="43">
        <v>0.020066889632107024</v>
      </c>
      <c r="E48" s="49">
        <v>18.0</v>
      </c>
      <c r="G48" s="49">
        <v>15.0</v>
      </c>
      <c r="I48" s="25"/>
      <c r="J48" s="29" t="s">
        <v>48</v>
      </c>
      <c r="K48" s="29" t="s">
        <v>66</v>
      </c>
      <c r="N48" s="32"/>
      <c r="O48" s="32"/>
      <c r="P48" s="32"/>
      <c r="Q48" s="32"/>
    </row>
    <row r="49">
      <c r="I49" s="25"/>
      <c r="J49" s="45"/>
      <c r="N49" s="32"/>
      <c r="O49" s="32"/>
      <c r="P49" s="32"/>
      <c r="Q49" s="32"/>
    </row>
    <row r="50">
      <c r="I50" s="25"/>
      <c r="J50" s="45"/>
      <c r="N50" s="32"/>
      <c r="O50" s="32"/>
      <c r="P50" s="32"/>
      <c r="Q50" s="32"/>
    </row>
    <row r="51">
      <c r="I51" s="25"/>
      <c r="J51" s="45"/>
      <c r="N51" s="32"/>
      <c r="O51" s="32"/>
      <c r="P51" s="32"/>
      <c r="Q51" s="32"/>
    </row>
    <row r="52">
      <c r="I52" s="25"/>
      <c r="J52" s="45"/>
      <c r="N52" s="32"/>
      <c r="O52" s="32"/>
      <c r="P52" s="32"/>
      <c r="Q52" s="32"/>
    </row>
    <row r="53" ht="20.25" customHeight="1">
      <c r="C53" s="25" t="s">
        <v>80</v>
      </c>
      <c r="D53" s="45">
        <v>3.43</v>
      </c>
      <c r="E53" s="29" t="s">
        <v>81</v>
      </c>
      <c r="J53" s="29" t="s">
        <v>48</v>
      </c>
      <c r="K53" s="30" t="s">
        <v>82</v>
      </c>
    </row>
    <row r="54">
      <c r="C54" s="32" t="s">
        <v>83</v>
      </c>
      <c r="D54" s="84"/>
      <c r="E54" s="43">
        <v>1.0</v>
      </c>
      <c r="I54" s="45"/>
      <c r="J54" s="29" t="s">
        <v>48</v>
      </c>
      <c r="K54" s="30" t="s">
        <v>82</v>
      </c>
      <c r="L54" s="45"/>
      <c r="O54" s="29"/>
      <c r="P54" s="30"/>
      <c r="Q54" s="30"/>
    </row>
    <row r="55">
      <c r="C55" s="25"/>
      <c r="D55" s="54"/>
      <c r="G55" s="25"/>
      <c r="I55" s="45"/>
      <c r="J55" s="29"/>
      <c r="K55" s="30"/>
      <c r="L55" s="45"/>
      <c r="O55" s="29"/>
      <c r="P55" s="30"/>
      <c r="Q55" s="30"/>
    </row>
    <row r="56">
      <c r="C56" s="25" t="s">
        <v>86</v>
      </c>
      <c r="D56" s="43">
        <v>0.07861635220125796</v>
      </c>
      <c r="J56" s="29" t="s">
        <v>48</v>
      </c>
      <c r="K56" s="30" t="s">
        <v>82</v>
      </c>
      <c r="Q56" s="30"/>
    </row>
    <row r="57">
      <c r="C57" s="25" t="s">
        <v>87</v>
      </c>
      <c r="D57" s="45" t="s">
        <v>88</v>
      </c>
      <c r="J57" s="29" t="s">
        <v>48</v>
      </c>
      <c r="K57" s="30" t="s">
        <v>89</v>
      </c>
    </row>
    <row r="60">
      <c r="B60" s="41"/>
    </row>
    <row r="61">
      <c r="B61" s="41"/>
    </row>
    <row r="62">
      <c r="B62" s="41" t="s">
        <v>90</v>
      </c>
    </row>
    <row r="64">
      <c r="C64" s="25" t="s">
        <v>91</v>
      </c>
      <c r="D64" s="55">
        <v>10.62371</v>
      </c>
      <c r="J64" s="29" t="s">
        <v>48</v>
      </c>
      <c r="K64" s="30" t="s">
        <v>92</v>
      </c>
    </row>
    <row r="65">
      <c r="C65" s="25" t="s">
        <v>93</v>
      </c>
      <c r="D65" s="48">
        <v>-0.025278849973805362</v>
      </c>
      <c r="J65" s="29" t="s">
        <v>48</v>
      </c>
      <c r="K65" s="30" t="s">
        <v>92</v>
      </c>
    </row>
    <row r="66">
      <c r="C66" s="25" t="s">
        <v>94</v>
      </c>
      <c r="D66" s="56">
        <v>0.23580516</v>
      </c>
      <c r="J66" s="29" t="s">
        <v>48</v>
      </c>
      <c r="K66" s="30" t="s">
        <v>92</v>
      </c>
    </row>
    <row r="67">
      <c r="B67" s="25"/>
      <c r="J67" s="29"/>
      <c r="K67" s="29"/>
    </row>
    <row r="68">
      <c r="B68" s="25"/>
      <c r="J68" s="29"/>
      <c r="K68" s="29"/>
    </row>
    <row r="69">
      <c r="B69" s="25"/>
      <c r="J69" s="29"/>
      <c r="K69" s="29"/>
    </row>
    <row r="70">
      <c r="B70" s="25"/>
      <c r="J70" s="29"/>
      <c r="K70" s="29"/>
    </row>
    <row r="71">
      <c r="B71" s="25"/>
      <c r="C71" s="25" t="s">
        <v>95</v>
      </c>
      <c r="D71" s="57" t="s">
        <v>96</v>
      </c>
      <c r="J71" s="29" t="s">
        <v>48</v>
      </c>
      <c r="K71" s="30" t="s">
        <v>92</v>
      </c>
    </row>
    <row r="72">
      <c r="B72" s="25"/>
      <c r="C72" s="25"/>
      <c r="D72" s="58"/>
    </row>
    <row r="73">
      <c r="B73" s="25"/>
      <c r="C73" s="25" t="s">
        <v>445</v>
      </c>
      <c r="D73" s="58"/>
    </row>
    <row r="74">
      <c r="B74" s="25"/>
      <c r="C74" s="25"/>
    </row>
    <row r="75">
      <c r="B75" s="25"/>
      <c r="D75" s="58"/>
    </row>
    <row r="76">
      <c r="B76" s="25"/>
      <c r="D76" s="58"/>
    </row>
    <row r="77">
      <c r="C77" s="25" t="s">
        <v>98</v>
      </c>
      <c r="D77" s="58"/>
    </row>
    <row r="78">
      <c r="C78" s="25"/>
      <c r="D78" s="59"/>
      <c r="I78" s="25"/>
    </row>
    <row r="79">
      <c r="C79" s="25" t="s">
        <v>99</v>
      </c>
      <c r="D79" s="60">
        <v>0.829958179</v>
      </c>
    </row>
    <row r="80">
      <c r="C80" s="25" t="s">
        <v>100</v>
      </c>
      <c r="D80" s="60">
        <v>0.253271887</v>
      </c>
    </row>
    <row r="81">
      <c r="C81" s="25" t="s">
        <v>101</v>
      </c>
      <c r="D81" s="60">
        <v>0.070231308</v>
      </c>
    </row>
    <row r="82">
      <c r="C82" s="25"/>
    </row>
    <row r="84">
      <c r="B84" s="41" t="s">
        <v>102</v>
      </c>
    </row>
    <row r="86">
      <c r="C86" s="25" t="s">
        <v>103</v>
      </c>
      <c r="D86" s="32"/>
      <c r="E86" s="32"/>
      <c r="F86" s="32"/>
      <c r="G86" s="32"/>
      <c r="H86" s="32"/>
      <c r="I86" s="32"/>
      <c r="J86" s="32"/>
      <c r="K86" s="32"/>
      <c r="L86" s="32"/>
    </row>
    <row r="87">
      <c r="C87" s="32"/>
      <c r="D87" s="32"/>
      <c r="E87" s="32"/>
      <c r="F87" s="32"/>
      <c r="G87" s="32"/>
      <c r="H87" s="32"/>
      <c r="I87" s="32"/>
      <c r="J87" s="32"/>
      <c r="K87" s="32"/>
      <c r="L87" s="32"/>
    </row>
    <row r="88">
      <c r="C88" s="25">
        <v>2015.0</v>
      </c>
      <c r="D88" s="25">
        <v>2016.0</v>
      </c>
      <c r="E88" s="25">
        <v>2017.0</v>
      </c>
      <c r="F88" s="25">
        <v>2018.0</v>
      </c>
      <c r="G88" s="25">
        <v>2019.0</v>
      </c>
      <c r="H88" s="25">
        <v>2020.0</v>
      </c>
      <c r="I88" s="25">
        <v>2021.0</v>
      </c>
      <c r="J88" s="25"/>
      <c r="K88" s="25"/>
      <c r="L88" s="25"/>
    </row>
    <row r="89">
      <c r="B89" s="25" t="s">
        <v>104</v>
      </c>
      <c r="C89" s="61">
        <v>10.89923</v>
      </c>
      <c r="D89" s="61">
        <v>12.19279</v>
      </c>
      <c r="E89" s="61">
        <v>11.88313</v>
      </c>
      <c r="F89" s="61">
        <v>11.61544</v>
      </c>
      <c r="G89" s="61">
        <v>11.385</v>
      </c>
      <c r="H89" s="61">
        <v>9.949565</v>
      </c>
      <c r="I89" s="61">
        <v>10.62371</v>
      </c>
      <c r="J89" s="61"/>
      <c r="K89" s="61"/>
      <c r="L89" s="61"/>
      <c r="O89" s="29" t="s">
        <v>48</v>
      </c>
      <c r="P89" s="30" t="s">
        <v>92</v>
      </c>
    </row>
    <row r="92">
      <c r="C92" s="25" t="s">
        <v>105</v>
      </c>
      <c r="D92" s="32"/>
      <c r="E92" s="32"/>
      <c r="F92" s="32"/>
      <c r="G92" s="32"/>
      <c r="H92" s="32"/>
      <c r="I92" s="32"/>
      <c r="J92" s="32"/>
      <c r="K92" s="25"/>
      <c r="L92" s="32"/>
      <c r="M92" s="32"/>
      <c r="N92" s="32"/>
    </row>
    <row r="93">
      <c r="C93" s="25"/>
      <c r="D93" s="25">
        <v>2030.0</v>
      </c>
      <c r="E93" s="25">
        <v>2050.0</v>
      </c>
      <c r="G93" s="32"/>
      <c r="H93" s="32"/>
      <c r="I93" s="32"/>
      <c r="J93" s="32"/>
      <c r="K93" s="25"/>
      <c r="L93" s="25"/>
      <c r="M93" s="25"/>
      <c r="N93" s="25"/>
    </row>
    <row r="94">
      <c r="C94" s="29" t="s">
        <v>106</v>
      </c>
      <c r="D94" s="54">
        <v>0.25</v>
      </c>
      <c r="E94" s="54">
        <v>-0.1</v>
      </c>
      <c r="F94" s="62"/>
      <c r="J94" s="29" t="s">
        <v>48</v>
      </c>
      <c r="K94" s="63" t="s">
        <v>107</v>
      </c>
      <c r="L94" s="62"/>
      <c r="M94" s="62"/>
      <c r="N94" s="62"/>
    </row>
    <row r="95">
      <c r="C95" s="29" t="s">
        <v>108</v>
      </c>
      <c r="D95" s="54">
        <v>0.35</v>
      </c>
      <c r="E95" s="54">
        <v>0.0</v>
      </c>
      <c r="J95" s="47" t="s">
        <v>48</v>
      </c>
      <c r="K95" s="63" t="s">
        <v>107</v>
      </c>
    </row>
    <row r="96">
      <c r="C96" s="29" t="s">
        <v>109</v>
      </c>
      <c r="D96" s="54">
        <v>0.45</v>
      </c>
      <c r="E96" s="54">
        <v>0.75</v>
      </c>
      <c r="J96" s="47" t="s">
        <v>48</v>
      </c>
      <c r="K96" s="63" t="s">
        <v>107</v>
      </c>
    </row>
    <row r="97">
      <c r="B97" s="29"/>
      <c r="C97" s="25"/>
      <c r="D97" s="54"/>
    </row>
    <row r="98">
      <c r="B98" s="29"/>
      <c r="C98" s="25"/>
      <c r="D98" s="54"/>
    </row>
    <row r="99">
      <c r="B99" s="29"/>
      <c r="C99" s="25"/>
      <c r="D99" s="54"/>
    </row>
    <row r="101">
      <c r="C101" s="25"/>
      <c r="D101" s="54"/>
    </row>
    <row r="102">
      <c r="C102" s="25"/>
      <c r="D102" s="29"/>
      <c r="F102" s="29"/>
      <c r="G102" s="29"/>
      <c r="I102" s="25"/>
      <c r="J102" s="32"/>
      <c r="K102" s="32"/>
      <c r="L102" s="32"/>
      <c r="M102" s="32"/>
      <c r="N102" s="32"/>
      <c r="O102" s="32"/>
      <c r="P102" s="32"/>
      <c r="Q102" s="32"/>
      <c r="R102" s="32"/>
    </row>
    <row r="103">
      <c r="C103" s="25"/>
      <c r="D103" s="29"/>
      <c r="F103" s="29"/>
      <c r="G103" s="29"/>
      <c r="I103" s="25"/>
      <c r="J103" s="32"/>
      <c r="K103" s="32"/>
      <c r="L103" s="32"/>
      <c r="M103" s="32"/>
      <c r="N103" s="32"/>
      <c r="O103" s="32"/>
      <c r="P103" s="32"/>
      <c r="Q103" s="32"/>
      <c r="R103" s="32"/>
    </row>
    <row r="104">
      <c r="C104" s="25" t="s">
        <v>110</v>
      </c>
      <c r="D104" s="29" t="s">
        <v>258</v>
      </c>
    </row>
    <row r="105">
      <c r="C105" s="25" t="s">
        <v>113</v>
      </c>
      <c r="D105" s="29" t="s">
        <v>111</v>
      </c>
      <c r="J105" s="29" t="s">
        <v>48</v>
      </c>
      <c r="K105" s="29" t="s">
        <v>114</v>
      </c>
    </row>
    <row r="106">
      <c r="C106" s="25" t="s">
        <v>115</v>
      </c>
      <c r="D106" s="29" t="s">
        <v>238</v>
      </c>
      <c r="J106" s="29" t="s">
        <v>48</v>
      </c>
      <c r="K106" s="29" t="s">
        <v>117</v>
      </c>
      <c r="AC106" s="29"/>
      <c r="AD106" s="29"/>
      <c r="AE106" s="29"/>
      <c r="AF106" s="29"/>
    </row>
    <row r="107">
      <c r="C107" s="25" t="s">
        <v>118</v>
      </c>
      <c r="D107" s="29" t="s">
        <v>119</v>
      </c>
      <c r="J107" s="29" t="s">
        <v>48</v>
      </c>
      <c r="K107" s="29" t="s">
        <v>117</v>
      </c>
    </row>
    <row r="108">
      <c r="C108" s="64" t="s">
        <v>120</v>
      </c>
      <c r="D108" s="65" t="s">
        <v>111</v>
      </c>
      <c r="J108" s="29" t="s">
        <v>48</v>
      </c>
      <c r="K108" s="29" t="s">
        <v>117</v>
      </c>
    </row>
    <row r="109">
      <c r="C109" s="25" t="s">
        <v>121</v>
      </c>
      <c r="D109" s="29" t="s">
        <v>111</v>
      </c>
      <c r="J109" s="29" t="s">
        <v>48</v>
      </c>
      <c r="K109" s="29" t="s">
        <v>117</v>
      </c>
    </row>
    <row r="110">
      <c r="C110" s="29"/>
    </row>
    <row r="111">
      <c r="C111" s="25" t="s">
        <v>122</v>
      </c>
      <c r="D111" s="29" t="s">
        <v>119</v>
      </c>
      <c r="E111" s="29" t="s">
        <v>446</v>
      </c>
      <c r="J111" s="29" t="s">
        <v>48</v>
      </c>
      <c r="K111" s="29" t="s">
        <v>124</v>
      </c>
    </row>
    <row r="112">
      <c r="C112" s="66"/>
    </row>
    <row r="113">
      <c r="C113" s="66"/>
    </row>
    <row r="114">
      <c r="C114" s="66" t="s">
        <v>125</v>
      </c>
    </row>
    <row r="115">
      <c r="D115" s="29" t="s">
        <v>447</v>
      </c>
      <c r="J115" s="29" t="s">
        <v>48</v>
      </c>
      <c r="K115" s="29" t="s">
        <v>124</v>
      </c>
    </row>
    <row r="116">
      <c r="C116" s="25"/>
      <c r="D116" s="29" t="s">
        <v>448</v>
      </c>
      <c r="J116" s="29" t="s">
        <v>48</v>
      </c>
      <c r="K116" s="29" t="s">
        <v>124</v>
      </c>
    </row>
    <row r="117">
      <c r="D117" s="29" t="s">
        <v>449</v>
      </c>
      <c r="J117" s="29" t="s">
        <v>48</v>
      </c>
      <c r="K117" s="29" t="s">
        <v>124</v>
      </c>
    </row>
    <row r="118">
      <c r="B118" s="66"/>
      <c r="D118" s="29" t="s">
        <v>450</v>
      </c>
      <c r="J118" s="29" t="s">
        <v>48</v>
      </c>
      <c r="K118" s="29" t="s">
        <v>124</v>
      </c>
    </row>
    <row r="119">
      <c r="C119" s="66"/>
    </row>
    <row r="120">
      <c r="C120" s="66"/>
    </row>
    <row r="121">
      <c r="C121" s="66" t="s">
        <v>130</v>
      </c>
    </row>
    <row r="123">
      <c r="C123" s="25" t="s">
        <v>131</v>
      </c>
      <c r="D123" s="29" t="s">
        <v>451</v>
      </c>
      <c r="J123" s="29" t="s">
        <v>48</v>
      </c>
      <c r="K123" s="29" t="s">
        <v>117</v>
      </c>
    </row>
    <row r="124">
      <c r="D124" s="29" t="s">
        <v>336</v>
      </c>
      <c r="J124" s="29" t="s">
        <v>48</v>
      </c>
      <c r="K124" s="29" t="s">
        <v>117</v>
      </c>
    </row>
    <row r="125">
      <c r="D125" s="47" t="s">
        <v>405</v>
      </c>
      <c r="J125" s="29" t="s">
        <v>48</v>
      </c>
      <c r="K125" s="29" t="s">
        <v>117</v>
      </c>
    </row>
    <row r="126">
      <c r="C126" s="25"/>
      <c r="D126" s="29" t="s">
        <v>452</v>
      </c>
      <c r="J126" s="29" t="s">
        <v>48</v>
      </c>
      <c r="K126" s="29" t="s">
        <v>117</v>
      </c>
    </row>
    <row r="127">
      <c r="C127" s="25"/>
      <c r="D127" s="29" t="s">
        <v>255</v>
      </c>
      <c r="J127" s="29" t="s">
        <v>48</v>
      </c>
      <c r="K127" s="29" t="s">
        <v>117</v>
      </c>
    </row>
    <row r="128">
      <c r="C128" s="25"/>
      <c r="D128" s="29"/>
    </row>
    <row r="129">
      <c r="C129" s="25"/>
      <c r="D129" s="29"/>
    </row>
    <row r="130">
      <c r="C130" s="25" t="s">
        <v>133</v>
      </c>
      <c r="D130" s="29" t="s">
        <v>88</v>
      </c>
    </row>
    <row r="133">
      <c r="A133" s="70" t="s">
        <v>135</v>
      </c>
      <c r="B133" s="71"/>
      <c r="C133" s="71"/>
      <c r="D133" s="71"/>
      <c r="E133" s="71"/>
      <c r="F133" s="71"/>
      <c r="G133" s="71"/>
      <c r="H133" s="71"/>
      <c r="I133" s="71"/>
      <c r="J133" s="71"/>
      <c r="K133" s="71"/>
      <c r="L133" s="71"/>
      <c r="M133" s="71"/>
      <c r="N133" s="71"/>
    </row>
    <row r="136">
      <c r="B136" s="41" t="s">
        <v>136</v>
      </c>
    </row>
    <row r="137">
      <c r="B137" s="25"/>
    </row>
    <row r="138">
      <c r="B138" s="25"/>
      <c r="C138" s="25" t="s">
        <v>137</v>
      </c>
      <c r="D138" s="29" t="s">
        <v>88</v>
      </c>
    </row>
    <row r="139">
      <c r="B139" s="25"/>
      <c r="C139" s="25" t="s">
        <v>138</v>
      </c>
      <c r="D139" s="29" t="s">
        <v>88</v>
      </c>
    </row>
    <row r="140">
      <c r="B140" s="25"/>
      <c r="C140" s="25" t="s">
        <v>139</v>
      </c>
      <c r="D140" s="29" t="s">
        <v>140</v>
      </c>
    </row>
    <row r="141">
      <c r="B141" s="25"/>
      <c r="C141" s="25" t="s">
        <v>141</v>
      </c>
      <c r="D141" s="29" t="s">
        <v>140</v>
      </c>
    </row>
    <row r="142">
      <c r="B142" s="25"/>
    </row>
    <row r="143">
      <c r="B143" s="41"/>
    </row>
    <row r="144">
      <c r="B144" s="41" t="s">
        <v>142</v>
      </c>
    </row>
    <row r="145">
      <c r="B145" s="25"/>
    </row>
    <row r="146">
      <c r="B146" s="25"/>
      <c r="C146" s="25" t="s">
        <v>143</v>
      </c>
      <c r="D146" s="29" t="s">
        <v>88</v>
      </c>
    </row>
    <row r="147">
      <c r="B147" s="25"/>
      <c r="C147" s="25" t="s">
        <v>144</v>
      </c>
      <c r="D147" s="29" t="s">
        <v>88</v>
      </c>
    </row>
    <row r="148">
      <c r="B148" s="25"/>
    </row>
    <row r="149">
      <c r="B149" s="25"/>
      <c r="C149" s="25"/>
      <c r="D149" s="29"/>
    </row>
    <row r="150">
      <c r="B150" s="41" t="s">
        <v>145</v>
      </c>
    </row>
    <row r="151">
      <c r="B151" s="25"/>
    </row>
    <row r="152">
      <c r="B152" s="25"/>
      <c r="C152" s="25" t="s">
        <v>146</v>
      </c>
      <c r="D152" s="29" t="s">
        <v>88</v>
      </c>
    </row>
    <row r="153">
      <c r="B153" s="25"/>
      <c r="C153" s="25" t="s">
        <v>144</v>
      </c>
      <c r="D153" s="29" t="s">
        <v>88</v>
      </c>
    </row>
    <row r="154">
      <c r="B154" s="25"/>
      <c r="C154" s="25" t="s">
        <v>147</v>
      </c>
      <c r="D154" s="29" t="s">
        <v>88</v>
      </c>
    </row>
    <row r="155">
      <c r="B155" s="41"/>
    </row>
    <row r="156">
      <c r="B156" s="41"/>
    </row>
    <row r="157">
      <c r="B157" s="41" t="s">
        <v>148</v>
      </c>
    </row>
    <row r="158">
      <c r="B158" s="25"/>
    </row>
    <row r="159">
      <c r="B159" s="25"/>
      <c r="C159" s="25" t="s">
        <v>149</v>
      </c>
      <c r="D159" s="29" t="s">
        <v>140</v>
      </c>
      <c r="J159" s="29" t="s">
        <v>48</v>
      </c>
      <c r="K159" s="30" t="s">
        <v>150</v>
      </c>
    </row>
    <row r="160">
      <c r="B160" s="25"/>
      <c r="C160" s="25" t="s">
        <v>151</v>
      </c>
      <c r="D160" s="72">
        <v>0.0</v>
      </c>
      <c r="I160" s="25"/>
      <c r="J160" s="29" t="s">
        <v>48</v>
      </c>
      <c r="K160" s="30" t="s">
        <v>150</v>
      </c>
      <c r="M160" s="29"/>
      <c r="N160" s="30"/>
    </row>
    <row r="161">
      <c r="B161" s="25"/>
      <c r="C161" s="25"/>
      <c r="D161" s="29"/>
      <c r="I161" s="25"/>
      <c r="M161" s="29"/>
      <c r="N161" s="30"/>
    </row>
    <row r="162">
      <c r="B162" s="25"/>
      <c r="C162" s="25" t="s">
        <v>152</v>
      </c>
      <c r="D162" s="29" t="s">
        <v>88</v>
      </c>
      <c r="J162" s="68" t="s">
        <v>48</v>
      </c>
      <c r="K162" s="69" t="s">
        <v>154</v>
      </c>
    </row>
    <row r="163">
      <c r="B163" s="25"/>
      <c r="C163" s="25" t="s">
        <v>155</v>
      </c>
      <c r="D163" s="29" t="s">
        <v>88</v>
      </c>
      <c r="J163" s="29" t="s">
        <v>48</v>
      </c>
      <c r="K163" s="30" t="s">
        <v>156</v>
      </c>
    </row>
    <row r="164">
      <c r="B164" s="25"/>
    </row>
    <row r="165">
      <c r="B165" s="25"/>
    </row>
    <row r="166">
      <c r="B166" s="41" t="s">
        <v>157</v>
      </c>
    </row>
    <row r="167">
      <c r="B167" s="25"/>
    </row>
    <row r="168">
      <c r="B168" s="25"/>
      <c r="C168" s="25" t="s">
        <v>453</v>
      </c>
      <c r="D168" s="29">
        <v>2747.0</v>
      </c>
      <c r="E168" s="29" t="s">
        <v>159</v>
      </c>
      <c r="J168" s="29" t="s">
        <v>48</v>
      </c>
      <c r="K168" s="30" t="s">
        <v>160</v>
      </c>
    </row>
    <row r="169">
      <c r="B169" s="25"/>
      <c r="C169" s="25" t="s">
        <v>454</v>
      </c>
      <c r="D169" s="29">
        <v>81.5</v>
      </c>
      <c r="E169" s="29" t="s">
        <v>162</v>
      </c>
      <c r="J169" s="29" t="s">
        <v>48</v>
      </c>
      <c r="K169" s="30" t="s">
        <v>163</v>
      </c>
      <c r="M169" s="29"/>
      <c r="N169" s="30"/>
    </row>
    <row r="170">
      <c r="B170" s="25"/>
      <c r="C170" s="25" t="s">
        <v>455</v>
      </c>
      <c r="D170" s="29">
        <v>33.9</v>
      </c>
      <c r="E170" s="29" t="s">
        <v>165</v>
      </c>
      <c r="J170" s="29" t="s">
        <v>48</v>
      </c>
      <c r="K170" s="30" t="s">
        <v>166</v>
      </c>
      <c r="M170" s="29"/>
      <c r="N170" s="30"/>
    </row>
    <row r="171">
      <c r="B171" s="25"/>
      <c r="C171" s="77" t="s">
        <v>167</v>
      </c>
      <c r="D171" s="78" t="s">
        <v>88</v>
      </c>
      <c r="E171" s="68"/>
      <c r="J171" s="29" t="s">
        <v>48</v>
      </c>
      <c r="K171" s="30" t="s">
        <v>168</v>
      </c>
    </row>
    <row r="172" ht="16.5" customHeight="1">
      <c r="B172" s="25"/>
      <c r="C172" s="77" t="s">
        <v>169</v>
      </c>
      <c r="D172" s="78" t="s">
        <v>88</v>
      </c>
      <c r="E172" s="68"/>
      <c r="J172" s="29" t="s">
        <v>48</v>
      </c>
      <c r="K172" s="30" t="s">
        <v>168</v>
      </c>
    </row>
    <row r="173">
      <c r="B173" s="25"/>
    </row>
    <row r="174">
      <c r="B174" s="25"/>
      <c r="C174" s="25" t="s">
        <v>170</v>
      </c>
      <c r="D174" s="29" t="s">
        <v>119</v>
      </c>
      <c r="J174" s="29" t="s">
        <v>48</v>
      </c>
      <c r="K174" s="29" t="s">
        <v>456</v>
      </c>
    </row>
    <row r="175">
      <c r="B175" s="25"/>
      <c r="C175" s="25" t="s">
        <v>144</v>
      </c>
      <c r="D175" s="29" t="s">
        <v>457</v>
      </c>
    </row>
    <row r="176">
      <c r="B176" s="25"/>
    </row>
    <row r="178">
      <c r="B178" s="41" t="s">
        <v>175</v>
      </c>
    </row>
    <row r="179">
      <c r="B179" s="41"/>
    </row>
    <row r="180">
      <c r="C180" s="77" t="s">
        <v>176</v>
      </c>
      <c r="D180" s="81" t="s">
        <v>88</v>
      </c>
      <c r="E180" s="68"/>
      <c r="F180" s="68"/>
      <c r="G180" s="68"/>
      <c r="H180" s="68"/>
      <c r="I180" s="68"/>
      <c r="J180" s="78" t="s">
        <v>48</v>
      </c>
      <c r="K180" s="79" t="s">
        <v>177</v>
      </c>
      <c r="P180" s="32"/>
      <c r="Q180" s="32"/>
    </row>
    <row r="181">
      <c r="C181" s="77" t="s">
        <v>178</v>
      </c>
      <c r="D181" s="81" t="s">
        <v>88</v>
      </c>
      <c r="E181" s="68"/>
      <c r="F181" s="68"/>
      <c r="G181" s="68"/>
      <c r="H181" s="68"/>
      <c r="I181" s="68"/>
      <c r="J181" s="78" t="s">
        <v>48</v>
      </c>
      <c r="K181" s="79" t="s">
        <v>177</v>
      </c>
      <c r="P181" s="32"/>
      <c r="Q181" s="32"/>
    </row>
    <row r="182">
      <c r="C182" s="25"/>
      <c r="E182" s="25"/>
      <c r="F182" s="76"/>
      <c r="K182" s="30"/>
      <c r="P182" s="32"/>
      <c r="Q182" s="32"/>
    </row>
    <row r="183">
      <c r="C183" s="32"/>
      <c r="E183" s="25"/>
      <c r="F183" s="76"/>
      <c r="K183" s="30"/>
      <c r="P183" s="32"/>
      <c r="Q183" s="32"/>
    </row>
    <row r="184">
      <c r="B184" s="41"/>
    </row>
    <row r="185">
      <c r="B185" s="41" t="s">
        <v>179</v>
      </c>
    </row>
    <row r="187">
      <c r="C187" s="25" t="s">
        <v>180</v>
      </c>
      <c r="D187" s="73">
        <v>0.386838</v>
      </c>
      <c r="E187" s="29" t="s">
        <v>181</v>
      </c>
      <c r="J187" s="29" t="s">
        <v>48</v>
      </c>
      <c r="K187" s="29" t="s">
        <v>182</v>
      </c>
    </row>
    <row r="188">
      <c r="C188" s="25" t="s">
        <v>183</v>
      </c>
      <c r="D188" s="73">
        <v>0.0</v>
      </c>
      <c r="E188" s="29" t="s">
        <v>165</v>
      </c>
      <c r="J188" s="29" t="s">
        <v>48</v>
      </c>
      <c r="K188" s="30" t="s">
        <v>184</v>
      </c>
    </row>
    <row r="189">
      <c r="C189" s="25" t="s">
        <v>185</v>
      </c>
      <c r="D189" s="29" t="s">
        <v>140</v>
      </c>
      <c r="J189" s="29" t="s">
        <v>48</v>
      </c>
      <c r="K189" s="30" t="s">
        <v>186</v>
      </c>
    </row>
    <row r="190">
      <c r="C190" s="25" t="s">
        <v>187</v>
      </c>
      <c r="D190" s="29" t="s">
        <v>140</v>
      </c>
    </row>
    <row r="193">
      <c r="B193" s="41" t="s">
        <v>188</v>
      </c>
    </row>
    <row r="195">
      <c r="C195" s="25" t="s">
        <v>189</v>
      </c>
      <c r="D195" s="73">
        <v>8.382503354</v>
      </c>
      <c r="J195" s="29" t="s">
        <v>48</v>
      </c>
      <c r="K195" s="29" t="s">
        <v>190</v>
      </c>
    </row>
    <row r="196">
      <c r="C196" s="25" t="s">
        <v>191</v>
      </c>
      <c r="D196" s="73">
        <v>493002.3</v>
      </c>
      <c r="E196" s="29" t="s">
        <v>17</v>
      </c>
      <c r="J196" s="29" t="s">
        <v>48</v>
      </c>
      <c r="K196" s="30" t="s">
        <v>192</v>
      </c>
    </row>
    <row r="197">
      <c r="B197" s="25"/>
      <c r="C197" s="25"/>
    </row>
    <row r="198">
      <c r="C198" s="25"/>
      <c r="K198" s="30"/>
    </row>
    <row r="199">
      <c r="B199" s="41" t="s">
        <v>193</v>
      </c>
    </row>
    <row r="201">
      <c r="B201" s="25"/>
      <c r="C201" s="25" t="s">
        <v>194</v>
      </c>
      <c r="D201" s="29" t="s">
        <v>458</v>
      </c>
      <c r="J201" s="29" t="s">
        <v>48</v>
      </c>
      <c r="K201" s="30" t="s">
        <v>195</v>
      </c>
    </row>
    <row r="202">
      <c r="B202" s="25"/>
      <c r="C202" s="25" t="s">
        <v>196</v>
      </c>
      <c r="D202" s="29" t="s">
        <v>88</v>
      </c>
      <c r="J202" s="29" t="s">
        <v>48</v>
      </c>
      <c r="K202" s="30" t="s">
        <v>82</v>
      </c>
    </row>
    <row r="203">
      <c r="C203" s="25" t="s">
        <v>197</v>
      </c>
      <c r="D203" s="29" t="s">
        <v>88</v>
      </c>
      <c r="J203" s="29" t="s">
        <v>48</v>
      </c>
      <c r="K203" s="30" t="s">
        <v>195</v>
      </c>
    </row>
    <row r="204">
      <c r="B204" s="25"/>
      <c r="I204" s="29"/>
    </row>
    <row r="205">
      <c r="B205" s="25"/>
      <c r="I205" s="29"/>
    </row>
    <row r="206">
      <c r="B206" s="25"/>
      <c r="I206" s="29"/>
    </row>
    <row r="207">
      <c r="B207" s="41" t="s">
        <v>198</v>
      </c>
      <c r="I207" s="29"/>
    </row>
    <row r="208">
      <c r="B208" s="25"/>
      <c r="C208" s="77" t="s">
        <v>199</v>
      </c>
      <c r="D208" s="78" t="s">
        <v>88</v>
      </c>
      <c r="E208" s="68"/>
      <c r="F208" s="68"/>
      <c r="G208" s="68"/>
      <c r="H208" s="78"/>
      <c r="I208" s="68"/>
      <c r="J208" s="78" t="s">
        <v>48</v>
      </c>
      <c r="K208" s="79" t="s">
        <v>201</v>
      </c>
    </row>
    <row r="209">
      <c r="B209" s="25"/>
      <c r="C209" s="25" t="s">
        <v>202</v>
      </c>
      <c r="D209" s="29" t="s">
        <v>88</v>
      </c>
      <c r="J209" s="29" t="s">
        <v>48</v>
      </c>
      <c r="K209" s="30" t="s">
        <v>203</v>
      </c>
    </row>
    <row r="210">
      <c r="B210" s="25"/>
      <c r="C210" s="25" t="s">
        <v>204</v>
      </c>
      <c r="D210" s="29" t="s">
        <v>88</v>
      </c>
      <c r="J210" s="29" t="s">
        <v>48</v>
      </c>
      <c r="K210" s="30" t="s">
        <v>203</v>
      </c>
    </row>
    <row r="211">
      <c r="B211" s="25"/>
      <c r="C211" s="25" t="s">
        <v>205</v>
      </c>
      <c r="D211" s="29" t="s">
        <v>271</v>
      </c>
      <c r="H211" s="29"/>
      <c r="J211" s="29" t="s">
        <v>48</v>
      </c>
      <c r="K211" s="79" t="s">
        <v>207</v>
      </c>
    </row>
    <row r="212">
      <c r="B212" s="25"/>
    </row>
    <row r="213">
      <c r="C213" s="25" t="s">
        <v>208</v>
      </c>
      <c r="D213" s="29" t="s">
        <v>209</v>
      </c>
      <c r="J213" s="29" t="s">
        <v>48</v>
      </c>
      <c r="K213" s="30" t="s">
        <v>210</v>
      </c>
    </row>
    <row r="214">
      <c r="C214" s="25" t="s">
        <v>211</v>
      </c>
      <c r="D214" s="29" t="s">
        <v>209</v>
      </c>
      <c r="J214" s="29" t="s">
        <v>48</v>
      </c>
      <c r="K214" s="30" t="s">
        <v>210</v>
      </c>
    </row>
    <row r="215">
      <c r="C215" s="25" t="s">
        <v>212</v>
      </c>
      <c r="D215" s="29" t="s">
        <v>111</v>
      </c>
      <c r="J215" s="29" t="s">
        <v>48</v>
      </c>
      <c r="K215" s="29" t="s">
        <v>213</v>
      </c>
    </row>
    <row r="221">
      <c r="B221" s="41" t="s">
        <v>214</v>
      </c>
    </row>
    <row r="222">
      <c r="C222" s="25" t="s">
        <v>215</v>
      </c>
      <c r="E222" s="25" t="s">
        <v>216</v>
      </c>
    </row>
    <row r="223">
      <c r="C223" s="25" t="s">
        <v>217</v>
      </c>
      <c r="D223" s="29" t="s">
        <v>88</v>
      </c>
      <c r="J223" s="29" t="s">
        <v>48</v>
      </c>
      <c r="K223" s="29" t="s">
        <v>218</v>
      </c>
    </row>
    <row r="224">
      <c r="C224" s="25" t="s">
        <v>219</v>
      </c>
      <c r="D224" s="29" t="s">
        <v>88</v>
      </c>
      <c r="J224" s="29" t="s">
        <v>48</v>
      </c>
      <c r="K224" s="30" t="s">
        <v>220</v>
      </c>
    </row>
    <row r="225">
      <c r="C225" s="25" t="s">
        <v>221</v>
      </c>
      <c r="D225" s="29" t="s">
        <v>88</v>
      </c>
      <c r="J225" s="29" t="s">
        <v>48</v>
      </c>
      <c r="K225" s="30" t="s">
        <v>220</v>
      </c>
    </row>
    <row r="226">
      <c r="C226" s="25" t="s">
        <v>222</v>
      </c>
      <c r="D226" s="29" t="s">
        <v>88</v>
      </c>
      <c r="J226" s="29" t="s">
        <v>48</v>
      </c>
      <c r="K226" s="30" t="s">
        <v>223</v>
      </c>
    </row>
    <row r="227">
      <c r="C227" s="25"/>
      <c r="D227" s="29"/>
      <c r="J227" s="29"/>
      <c r="K227" s="29"/>
    </row>
    <row r="228">
      <c r="C228" s="25"/>
      <c r="D228" s="29"/>
      <c r="J228" s="29"/>
      <c r="K228" s="29"/>
    </row>
    <row r="229">
      <c r="C229" s="25" t="s">
        <v>224</v>
      </c>
      <c r="D229" s="29" t="s">
        <v>88</v>
      </c>
      <c r="J229" s="29" t="s">
        <v>48</v>
      </c>
      <c r="K229" s="29" t="s">
        <v>225</v>
      </c>
    </row>
    <row r="230">
      <c r="C230" s="25" t="s">
        <v>226</v>
      </c>
      <c r="D230" s="29" t="s">
        <v>88</v>
      </c>
    </row>
    <row r="231">
      <c r="C231" s="25" t="s">
        <v>227</v>
      </c>
      <c r="D231" s="29" t="s">
        <v>88</v>
      </c>
    </row>
  </sheetData>
  <mergeCells count="4">
    <mergeCell ref="C2:P3"/>
    <mergeCell ref="C4:P4"/>
    <mergeCell ref="C25:E27"/>
    <mergeCell ref="D108:G108"/>
  </mergeCells>
  <hyperlinks>
    <hyperlink r:id="rId1" ref="C2"/>
    <hyperlink r:id="rId2" ref="C4"/>
  </hyperlinks>
  <drawing r:id="rId3"/>
</worksheet>
</file>